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9.2" sheetId="25" r:id="rId1"/>
  </sheets>
  <definedNames>
    <definedName name="_xlnm.Print_Area" localSheetId="0">'T-19.2'!$A$1:$U$83</definedName>
  </definedNames>
  <calcPr calcId="124519"/>
</workbook>
</file>

<file path=xl/calcChain.xml><?xml version="1.0" encoding="utf-8"?>
<calcChain xmlns="http://schemas.openxmlformats.org/spreadsheetml/2006/main">
  <c r="H74" i="25"/>
  <c r="I26"/>
  <c r="F76"/>
  <c r="G76"/>
  <c r="H76"/>
  <c r="I76"/>
  <c r="J76"/>
  <c r="K76"/>
  <c r="L76"/>
  <c r="M76"/>
  <c r="N76"/>
  <c r="O76"/>
  <c r="P76"/>
  <c r="Q76"/>
  <c r="E76"/>
  <c r="F74"/>
  <c r="G74"/>
  <c r="I74"/>
  <c r="J74"/>
  <c r="K74"/>
  <c r="L74"/>
  <c r="M74"/>
  <c r="N74"/>
  <c r="O74"/>
  <c r="P74"/>
  <c r="E74"/>
  <c r="F71"/>
  <c r="G71"/>
  <c r="H71"/>
  <c r="I71"/>
  <c r="J71"/>
  <c r="K71"/>
  <c r="L71"/>
  <c r="M71"/>
  <c r="N71"/>
  <c r="O71"/>
  <c r="P71"/>
  <c r="Q71"/>
  <c r="E71"/>
  <c r="F53"/>
  <c r="G53"/>
  <c r="H53"/>
  <c r="I53"/>
  <c r="J53"/>
  <c r="K53"/>
  <c r="L53"/>
  <c r="M53"/>
  <c r="N53"/>
  <c r="O53"/>
  <c r="P53"/>
  <c r="Q53"/>
  <c r="E53"/>
  <c r="F48"/>
  <c r="G48"/>
  <c r="H48"/>
  <c r="I48"/>
  <c r="J48"/>
  <c r="K48"/>
  <c r="L48"/>
  <c r="M48"/>
  <c r="N48"/>
  <c r="O48"/>
  <c r="P48"/>
  <c r="Q48"/>
  <c r="E48"/>
  <c r="F42"/>
  <c r="G42"/>
  <c r="H42"/>
  <c r="I42"/>
  <c r="J42"/>
  <c r="K42"/>
  <c r="L42"/>
  <c r="M42"/>
  <c r="N42"/>
  <c r="O42"/>
  <c r="P42"/>
  <c r="Q42"/>
  <c r="E42"/>
  <c r="F26"/>
  <c r="G26"/>
  <c r="H26"/>
  <c r="J26"/>
  <c r="K26"/>
  <c r="L26"/>
  <c r="M26"/>
  <c r="N26"/>
  <c r="O26"/>
  <c r="P26"/>
  <c r="Q26"/>
  <c r="E26"/>
  <c r="F23"/>
  <c r="G23"/>
  <c r="H23"/>
  <c r="I23"/>
  <c r="J23"/>
  <c r="K23"/>
  <c r="L23"/>
  <c r="M23"/>
  <c r="N23"/>
  <c r="O23"/>
  <c r="P23"/>
  <c r="Q23"/>
  <c r="E23"/>
  <c r="F20"/>
  <c r="G20"/>
  <c r="H20"/>
  <c r="I20"/>
  <c r="J20"/>
  <c r="K20"/>
  <c r="L20"/>
  <c r="M20"/>
  <c r="N20"/>
  <c r="O20"/>
  <c r="P20"/>
  <c r="Q20"/>
  <c r="E20"/>
  <c r="F14"/>
  <c r="G14"/>
  <c r="H14"/>
  <c r="I14"/>
  <c r="J14"/>
  <c r="K14"/>
  <c r="L14"/>
  <c r="M14"/>
  <c r="N14"/>
  <c r="O14"/>
  <c r="P14"/>
  <c r="Q14"/>
  <c r="E14"/>
  <c r="Q13" l="1"/>
  <c r="O13"/>
  <c r="K13"/>
  <c r="G13"/>
  <c r="I13"/>
  <c r="P13"/>
  <c r="L13"/>
  <c r="H13"/>
  <c r="E13"/>
  <c r="N13"/>
  <c r="J13"/>
  <c r="F13"/>
  <c r="M13"/>
</calcChain>
</file>

<file path=xl/sharedStrings.xml><?xml version="1.0" encoding="utf-8"?>
<sst xmlns="http://schemas.openxmlformats.org/spreadsheetml/2006/main" count="293" uniqueCount="125">
  <si>
    <t>Total</t>
  </si>
  <si>
    <t>Others</t>
  </si>
  <si>
    <t xml:space="preserve">ตาราง   </t>
  </si>
  <si>
    <t>อื่น ๆ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</si>
  <si>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</si>
  <si>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</si>
  <si>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</si>
  <si>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</si>
  <si>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</si>
  <si>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</si>
  <si>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</si>
  <si>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</si>
  <si>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</si>
  <si>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</si>
  <si>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</si>
  <si>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</si>
  <si>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</si>
  <si>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</si>
  <si>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</si>
  <si>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</si>
  <si>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</si>
  <si>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</si>
  <si>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รวมยอด</t>
  </si>
  <si>
    <t>District/municipality</t>
  </si>
  <si>
    <t>Table</t>
  </si>
  <si>
    <t>(บาท  Baht)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</si>
  <si>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</si>
  <si>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</si>
  <si>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</si>
  <si>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</si>
  <si>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</si>
  <si>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</si>
  <si>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</si>
  <si>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</si>
  <si>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</si>
  <si>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</si>
  <si>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</si>
  <si>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</si>
  <si>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</si>
  <si>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</si>
  <si>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</si>
  <si>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</si>
  <si>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</si>
  <si>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</si>
  <si>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</si>
  <si>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</si>
  <si>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</si>
  <si>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</si>
  <si>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</si>
  <si>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</si>
  <si>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</si>
  <si>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-</t>
  </si>
  <si>
    <t xml:space="preserve">      เทศบาลตำบลท่าฬ่อ</t>
  </si>
  <si>
    <t xml:space="preserve">      เทศบาลตำบลวังกรด</t>
  </si>
  <si>
    <t xml:space="preserve">      เทศบาลตำบลหัวดง</t>
  </si>
  <si>
    <t xml:space="preserve">      เทศบาลตำบลวังทรายพูน</t>
  </si>
  <si>
    <t xml:space="preserve">      เทศบาลตำบลหนองปล้อง</t>
  </si>
  <si>
    <t xml:space="preserve">      เทศบาลตำบลโพธิ์ประทับช้าง</t>
  </si>
  <si>
    <t xml:space="preserve">      เทศบาลตำบลไผ่รอบ</t>
  </si>
  <si>
    <t xml:space="preserve">      เทศบาลเมืองตะพานหิน</t>
  </si>
  <si>
    <t xml:space="preserve">      เทศบาลตำบลหนองพยอม</t>
  </si>
  <si>
    <t xml:space="preserve">  Mueang Phichit District</t>
  </si>
  <si>
    <t xml:space="preserve">      Phichit Town Municipality</t>
  </si>
  <si>
    <t xml:space="preserve">      Tha Lo Subdistrict Municipality</t>
  </si>
  <si>
    <t xml:space="preserve">      Wang Krot Subdistrict Municipality</t>
  </si>
  <si>
    <t xml:space="preserve">      Hua Dong Subdistrict Municipality</t>
  </si>
  <si>
    <t xml:space="preserve">      Dong Pa Kham Subdistrict Municipality</t>
  </si>
  <si>
    <t xml:space="preserve">  Wang Sai Phun District</t>
  </si>
  <si>
    <t xml:space="preserve">      Wang Sai Phun Subdistrict Municipality</t>
  </si>
  <si>
    <t xml:space="preserve">      Nong Plong Subdistrict Municipality</t>
  </si>
  <si>
    <t xml:space="preserve">  Pho Prathap Chang District</t>
  </si>
  <si>
    <t xml:space="preserve">      Pho Prathap Chang Subdistrict Municipality</t>
  </si>
  <si>
    <t xml:space="preserve">      Phai Rop Subdistrict Municipality</t>
  </si>
  <si>
    <t xml:space="preserve">  Taphan Hin District</t>
  </si>
  <si>
    <t xml:space="preserve">      Taphan Hin Town Municipality</t>
  </si>
  <si>
    <t xml:space="preserve">      Nong Phayom Subdistrict Municipality</t>
  </si>
  <si>
    <t xml:space="preserve">      เทศบาลเมืองบางมูลนาก</t>
  </si>
  <si>
    <t xml:space="preserve">      เทศบาลตำบลบางไผ่</t>
  </si>
  <si>
    <t xml:space="preserve">      เทศบาลตำบลวังตะกู</t>
  </si>
  <si>
    <t xml:space="preserve">      เทศบาลตำบลหอไกร</t>
  </si>
  <si>
    <t xml:space="preserve">      เทศบาลตำบลเนินมะกอก</t>
  </si>
  <si>
    <t xml:space="preserve">      เทศบาลตำบลท่าเสา</t>
  </si>
  <si>
    <t xml:space="preserve">      เทศบาลตำบลโพทะเล</t>
  </si>
  <si>
    <t xml:space="preserve">      เทศบาลตำบลทุ่งน้อย</t>
  </si>
  <si>
    <t xml:space="preserve">      เทศบาลตำบลบางคลาน</t>
  </si>
  <si>
    <t xml:space="preserve">      เทศบาลตำบลกำแพงดิน</t>
  </si>
  <si>
    <t xml:space="preserve">      เทศบาลตำบลสามง่าม</t>
  </si>
  <si>
    <t xml:space="preserve">      เทศบาลตำบลเนินปอ</t>
  </si>
  <si>
    <t xml:space="preserve">  Bang Mun Nak District</t>
  </si>
  <si>
    <t xml:space="preserve">      Bang Mun Nak Town Municipality</t>
  </si>
  <si>
    <t xml:space="preserve">      Bang Phai Subdistrict Municipality</t>
  </si>
  <si>
    <t xml:space="preserve">      Wang Taku Subdistrict Municipality</t>
  </si>
  <si>
    <t xml:space="preserve">      Ho Krai Subdistrict Municipality</t>
  </si>
  <si>
    <t xml:space="preserve">      Noen Makok Subdistrict Municipality</t>
  </si>
  <si>
    <t xml:space="preserve">  Pho Thale District</t>
  </si>
  <si>
    <t xml:space="preserve">      Tha Sao Subdistrict Municipality</t>
  </si>
  <si>
    <t xml:space="preserve">      Pho Thale Subdistrict Municipality</t>
  </si>
  <si>
    <t xml:space="preserve">      Thung Noi Subdistrict Municipality</t>
  </si>
  <si>
    <t xml:space="preserve">      Bang Khlan Subdistrict Municipality</t>
  </si>
  <si>
    <t xml:space="preserve">  Sam Ngam District</t>
  </si>
  <si>
    <t xml:space="preserve">      Kamphaeng Din Subdistrict Municipality</t>
  </si>
  <si>
    <t xml:space="preserve">      Sam Ngam Subdistrict Municipality</t>
  </si>
  <si>
    <t xml:space="preserve">      Noen Po Subdistrict Municipality</t>
  </si>
  <si>
    <t xml:space="preserve">      เทศบาลตำบลเขาทราย</t>
  </si>
  <si>
    <t xml:space="preserve">      เทศบาลตำบลทับคล้อ</t>
  </si>
  <si>
    <t xml:space="preserve">      เทศบาลตำบลสากเหล็ก</t>
  </si>
  <si>
    <t>อำเภอดงเจริญ</t>
  </si>
  <si>
    <t xml:space="preserve">      เทศบาลตำบลสำนักขุนเณร</t>
  </si>
  <si>
    <t xml:space="preserve">      เทศบาลตำบลวังบงค์</t>
  </si>
  <si>
    <t xml:space="preserve">  Tap Khlo District</t>
  </si>
  <si>
    <t xml:space="preserve">      Khao Sai Subdistrict Municipality</t>
  </si>
  <si>
    <t xml:space="preserve">      Tap Khlo Subdistrict Municipality</t>
  </si>
  <si>
    <t xml:space="preserve">  Sak Lek District</t>
  </si>
  <si>
    <t xml:space="preserve">      Sak Lek Subdistrict Municipality</t>
  </si>
  <si>
    <t xml:space="preserve">  Dong Charoen District</t>
  </si>
  <si>
    <t xml:space="preserve">      Samnak Khun Nen Subdistrict Municipality</t>
  </si>
  <si>
    <t xml:space="preserve">      Wang Bong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</si>
  <si>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2560</t>
  </si>
  <si>
    <t>Actual Revenue and Expenditure of Municipality by Type, District and Municipality: Fiscal Year 2017</t>
  </si>
  <si>
    <t>รายรับ และรายจ่ายจริงของเทศบาล จำแนกตามประเภท เป็นรายอำเภอ และเทศบาล ปีงบประมาณ 2560 (ต่อ)</t>
  </si>
  <si>
    <t>Actual Revenue and Expenditure of Municipality by Type, District and Municipality: Fiscal Year 2017 (Cont.)</t>
  </si>
  <si>
    <t xml:space="preserve">     ที่มา:  สำนักงานส่งเสริมการปกครองท้องถิ่นจังหวัดพิจิตร</t>
  </si>
  <si>
    <t xml:space="preserve"> Source:   Phichit Provincial Office of Local Administration</t>
  </si>
  <si>
    <t xml:space="preserve">      เทศบาลเมืองพิจิตร</t>
  </si>
  <si>
    <t xml:space="preserve">      เทศบาลตำบลดงป่าคำ</t>
  </si>
</sst>
</file>

<file path=xl/styles.xml><?xml version="1.0" encoding="utf-8"?>
<styleSheet xmlns="http://schemas.openxmlformats.org/spreadsheetml/2006/main">
  <numFmts count="2">
    <numFmt numFmtId="187" formatCode="0.0"/>
    <numFmt numFmtId="188" formatCode="\-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/>
    <xf numFmtId="0" fontId="8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5" fillId="0" borderId="0" xfId="1" applyFont="1" applyFill="1" applyBorder="1"/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/>
    <xf numFmtId="0" fontId="5" fillId="0" borderId="0" xfId="1" applyFont="1" applyFill="1" applyBorder="1" applyAlignment="1">
      <alignment horizontal="left"/>
    </xf>
    <xf numFmtId="0" fontId="8" fillId="0" borderId="0" xfId="1" applyFont="1" applyFill="1" applyBorder="1" applyAlignment="1"/>
    <xf numFmtId="0" fontId="5" fillId="0" borderId="0" xfId="1" applyFont="1" applyFill="1" applyBorder="1" applyAlignment="1"/>
    <xf numFmtId="0" fontId="8" fillId="0" borderId="0" xfId="1" applyFont="1" applyFill="1" applyBorder="1" applyAlignment="1">
      <alignment horizontal="left"/>
    </xf>
    <xf numFmtId="3" fontId="5" fillId="0" borderId="3" xfId="0" applyNumberFormat="1" applyFont="1" applyBorder="1"/>
    <xf numFmtId="3" fontId="8" fillId="0" borderId="3" xfId="0" applyNumberFormat="1" applyFont="1" applyBorder="1"/>
    <xf numFmtId="3" fontId="5" fillId="0" borderId="3" xfId="0" applyNumberFormat="1" applyFont="1" applyBorder="1" applyAlignment="1">
      <alignment horizontal="right"/>
    </xf>
    <xf numFmtId="0" fontId="10" fillId="0" borderId="0" xfId="1" applyFont="1" applyFill="1" applyBorder="1"/>
    <xf numFmtId="0" fontId="11" fillId="0" borderId="0" xfId="1" applyFont="1" applyFill="1" applyBorder="1"/>
    <xf numFmtId="0" fontId="10" fillId="0" borderId="0" xfId="1" applyFont="1" applyFill="1" applyBorder="1" applyAlignment="1"/>
    <xf numFmtId="0" fontId="5" fillId="0" borderId="0" xfId="0" applyFont="1" applyAlignment="1">
      <alignment horizontal="center"/>
    </xf>
    <xf numFmtId="188" fontId="8" fillId="0" borderId="3" xfId="0" applyNumberFormat="1" applyFont="1" applyBorder="1" applyAlignment="1">
      <alignment horizontal="right"/>
    </xf>
    <xf numFmtId="188" fontId="8" fillId="0" borderId="3" xfId="0" applyNumberFormat="1" applyFont="1" applyBorder="1"/>
    <xf numFmtId="188" fontId="5" fillId="0" borderId="3" xfId="0" applyNumberFormat="1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548429</xdr:colOff>
      <xdr:row>0</xdr:row>
      <xdr:rowOff>48109</xdr:rowOff>
    </xdr:from>
    <xdr:to>
      <xdr:col>20</xdr:col>
      <xdr:colOff>962119</xdr:colOff>
      <xdr:row>9</xdr:row>
      <xdr:rowOff>105826</xdr:rowOff>
    </xdr:to>
    <xdr:grpSp>
      <xdr:nvGrpSpPr>
        <xdr:cNvPr id="12" name="Group 11"/>
        <xdr:cNvGrpSpPr/>
      </xdr:nvGrpSpPr>
      <xdr:grpSpPr>
        <a:xfrm>
          <a:off x="11314565" y="48109"/>
          <a:ext cx="375590" cy="2203247"/>
          <a:chOff x="9736688" y="67352"/>
          <a:chExt cx="413690" cy="2203247"/>
        </a:xfrm>
      </xdr:grpSpPr>
      <xdr:grpSp>
        <xdr:nvGrpSpPr>
          <xdr:cNvPr id="8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20</xdr:col>
      <xdr:colOff>548429</xdr:colOff>
      <xdr:row>58</xdr:row>
      <xdr:rowOff>48109</xdr:rowOff>
    </xdr:from>
    <xdr:to>
      <xdr:col>20</xdr:col>
      <xdr:colOff>962119</xdr:colOff>
      <xdr:row>67</xdr:row>
      <xdr:rowOff>105826</xdr:rowOff>
    </xdr:to>
    <xdr:grpSp>
      <xdr:nvGrpSpPr>
        <xdr:cNvPr id="18" name="Group 11"/>
        <xdr:cNvGrpSpPr/>
      </xdr:nvGrpSpPr>
      <xdr:grpSpPr>
        <a:xfrm>
          <a:off x="11314565" y="14653109"/>
          <a:ext cx="375590" cy="2203247"/>
          <a:chOff x="9736688" y="67352"/>
          <a:chExt cx="413690" cy="2203247"/>
        </a:xfrm>
      </xdr:grpSpPr>
      <xdr:grpSp>
        <xdr:nvGrpSpPr>
          <xdr:cNvPr id="1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2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20</xdr:col>
      <xdr:colOff>461819</xdr:colOff>
      <xdr:row>48</xdr:row>
      <xdr:rowOff>192421</xdr:rowOff>
    </xdr:from>
    <xdr:to>
      <xdr:col>20</xdr:col>
      <xdr:colOff>900361</xdr:colOff>
      <xdr:row>58</xdr:row>
      <xdr:rowOff>15374</xdr:rowOff>
    </xdr:to>
    <xdr:grpSp>
      <xdr:nvGrpSpPr>
        <xdr:cNvPr id="23" name="Group 10"/>
        <xdr:cNvGrpSpPr/>
      </xdr:nvGrpSpPr>
      <xdr:grpSpPr>
        <a:xfrm>
          <a:off x="11227955" y="12103482"/>
          <a:ext cx="438542" cy="2516892"/>
          <a:chOff x="9582729" y="4185230"/>
          <a:chExt cx="477700" cy="2516892"/>
        </a:xfrm>
      </xdr:grpSpPr>
      <xdr:grpSp>
        <xdr:nvGrpSpPr>
          <xdr:cNvPr id="24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2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W82"/>
  <sheetViews>
    <sheetView showGridLines="0" tabSelected="1" topLeftCell="A58" zoomScale="99" zoomScaleNormal="99" workbookViewId="0">
      <selection activeCell="R71" sqref="R71:R78"/>
    </sheetView>
  </sheetViews>
  <sheetFormatPr defaultRowHeight="18.75"/>
  <cols>
    <col min="1" max="1" width="1.7109375" style="7" customWidth="1"/>
    <col min="2" max="2" width="5.5703125" style="7" customWidth="1"/>
    <col min="3" max="3" width="4.42578125" style="7" bestFit="1" customWidth="1"/>
    <col min="4" max="4" width="6.140625" style="7" customWidth="1"/>
    <col min="5" max="5" width="9.7109375" style="7" customWidth="1"/>
    <col min="6" max="6" width="11.42578125" style="7" bestFit="1" customWidth="1"/>
    <col min="7" max="7" width="8.85546875" style="7" customWidth="1"/>
    <col min="8" max="8" width="10.7109375" style="7" customWidth="1"/>
    <col min="9" max="9" width="10.28515625" style="7" customWidth="1"/>
    <col min="10" max="11" width="9.7109375" style="7" bestFit="1" customWidth="1"/>
    <col min="12" max="12" width="9.42578125" style="7" customWidth="1"/>
    <col min="13" max="15" width="9.7109375" style="7" bestFit="1" customWidth="1"/>
    <col min="16" max="16" width="8.85546875" style="7" customWidth="1"/>
    <col min="17" max="17" width="8.5703125" style="7" bestFit="1" customWidth="1"/>
    <col min="18" max="18" width="1.28515625" style="7" customWidth="1"/>
    <col min="19" max="19" width="14" style="7" customWidth="1"/>
    <col min="20" max="20" width="2.28515625" style="7" customWidth="1"/>
    <col min="21" max="21" width="13.85546875" style="7" customWidth="1"/>
    <col min="22" max="16384" width="9.140625" style="7"/>
  </cols>
  <sheetData>
    <row r="1" spans="1:23" s="1" customFormat="1">
      <c r="B1" s="2" t="s">
        <v>2</v>
      </c>
      <c r="C1" s="3">
        <v>19.2</v>
      </c>
      <c r="D1" s="2" t="s">
        <v>117</v>
      </c>
    </row>
    <row r="2" spans="1:23" s="4" customFormat="1">
      <c r="B2" s="1" t="s">
        <v>24</v>
      </c>
      <c r="C2" s="3">
        <v>19.2</v>
      </c>
      <c r="D2" s="5" t="s">
        <v>118</v>
      </c>
    </row>
    <row r="3" spans="1:23" s="4" customFormat="1">
      <c r="B3" s="1"/>
      <c r="C3" s="3"/>
      <c r="D3" s="5"/>
      <c r="S3" s="6" t="s">
        <v>25</v>
      </c>
    </row>
    <row r="4" spans="1:23" ht="6" customHeight="1"/>
    <row r="5" spans="1:23" s="11" customFormat="1" ht="21" customHeight="1">
      <c r="A5" s="55" t="s">
        <v>12</v>
      </c>
      <c r="B5" s="55"/>
      <c r="C5" s="55"/>
      <c r="D5" s="56"/>
      <c r="E5" s="61" t="s">
        <v>13</v>
      </c>
      <c r="F5" s="62"/>
      <c r="G5" s="62"/>
      <c r="H5" s="62"/>
      <c r="I5" s="62"/>
      <c r="J5" s="62"/>
      <c r="K5" s="63"/>
      <c r="L5" s="64" t="s">
        <v>14</v>
      </c>
      <c r="M5" s="65"/>
      <c r="N5" s="65"/>
      <c r="O5" s="65"/>
      <c r="P5" s="65"/>
      <c r="Q5" s="65"/>
      <c r="R5" s="66" t="s">
        <v>23</v>
      </c>
      <c r="S5" s="67"/>
    </row>
    <row r="6" spans="1:23" s="11" customFormat="1" ht="21" customHeight="1">
      <c r="A6" s="57"/>
      <c r="B6" s="57"/>
      <c r="C6" s="57"/>
      <c r="D6" s="58"/>
      <c r="E6" s="72" t="s">
        <v>7</v>
      </c>
      <c r="F6" s="59"/>
      <c r="G6" s="59"/>
      <c r="H6" s="59"/>
      <c r="I6" s="59"/>
      <c r="J6" s="59"/>
      <c r="K6" s="60"/>
      <c r="L6" s="73" t="s">
        <v>15</v>
      </c>
      <c r="M6" s="74"/>
      <c r="N6" s="74"/>
      <c r="O6" s="74"/>
      <c r="P6" s="74"/>
      <c r="Q6" s="74"/>
      <c r="R6" s="68"/>
      <c r="S6" s="69"/>
    </row>
    <row r="7" spans="1:23" s="11" customFormat="1" ht="21" customHeight="1">
      <c r="A7" s="57"/>
      <c r="B7" s="57"/>
      <c r="C7" s="57"/>
      <c r="D7" s="58"/>
      <c r="E7" s="26"/>
      <c r="F7" s="26" t="s">
        <v>18</v>
      </c>
      <c r="G7" s="26"/>
      <c r="H7" s="26"/>
      <c r="I7" s="26"/>
      <c r="K7" s="27"/>
      <c r="L7" s="28"/>
      <c r="M7" s="28"/>
      <c r="N7" s="28"/>
      <c r="O7" s="28"/>
      <c r="P7" s="28"/>
      <c r="Q7" s="28"/>
      <c r="R7" s="68"/>
      <c r="S7" s="69"/>
      <c r="V7" s="19"/>
      <c r="W7" s="19"/>
    </row>
    <row r="8" spans="1:23" s="11" customFormat="1" ht="21" customHeight="1">
      <c r="A8" s="57"/>
      <c r="B8" s="57"/>
      <c r="C8" s="57"/>
      <c r="D8" s="58"/>
      <c r="E8" s="26" t="s">
        <v>4</v>
      </c>
      <c r="F8" s="26" t="s">
        <v>30</v>
      </c>
      <c r="G8" s="26"/>
      <c r="H8" s="20" t="s">
        <v>6</v>
      </c>
      <c r="I8" s="26"/>
      <c r="J8" s="28"/>
      <c r="K8" s="26"/>
      <c r="L8" s="28"/>
      <c r="M8" s="28"/>
      <c r="N8" s="28"/>
      <c r="O8" s="28"/>
      <c r="P8" s="28"/>
      <c r="Q8" s="28"/>
      <c r="R8" s="68"/>
      <c r="S8" s="69"/>
      <c r="V8" s="19"/>
      <c r="W8" s="19"/>
    </row>
    <row r="9" spans="1:23" s="11" customFormat="1" ht="21" customHeight="1">
      <c r="A9" s="57"/>
      <c r="B9" s="57"/>
      <c r="C9" s="57"/>
      <c r="D9" s="58"/>
      <c r="E9" s="20" t="s">
        <v>17</v>
      </c>
      <c r="F9" s="26" t="s">
        <v>31</v>
      </c>
      <c r="G9" s="26"/>
      <c r="H9" s="51" t="s">
        <v>32</v>
      </c>
      <c r="I9" s="26"/>
      <c r="J9" s="28"/>
      <c r="K9" s="26"/>
      <c r="L9" s="28" t="s">
        <v>21</v>
      </c>
      <c r="M9" s="28"/>
      <c r="N9" s="28"/>
      <c r="O9" s="28"/>
      <c r="P9" s="28"/>
      <c r="Q9" s="28"/>
      <c r="R9" s="68"/>
      <c r="S9" s="69"/>
      <c r="V9" s="19"/>
      <c r="W9" s="19"/>
    </row>
    <row r="10" spans="1:23" s="11" customFormat="1" ht="21" customHeight="1">
      <c r="A10" s="57"/>
      <c r="B10" s="57"/>
      <c r="C10" s="57"/>
      <c r="D10" s="58"/>
      <c r="E10" s="20" t="s">
        <v>20</v>
      </c>
      <c r="F10" s="30" t="s">
        <v>40</v>
      </c>
      <c r="G10" s="26" t="s">
        <v>5</v>
      </c>
      <c r="H10" s="30" t="s">
        <v>41</v>
      </c>
      <c r="I10" s="26" t="s">
        <v>19</v>
      </c>
      <c r="J10" s="28" t="s">
        <v>10</v>
      </c>
      <c r="K10" s="26" t="s">
        <v>3</v>
      </c>
      <c r="L10" s="21" t="s">
        <v>16</v>
      </c>
      <c r="M10" s="28" t="s">
        <v>26</v>
      </c>
      <c r="N10" s="28" t="s">
        <v>27</v>
      </c>
      <c r="O10" s="28" t="s">
        <v>28</v>
      </c>
      <c r="P10" s="28" t="s">
        <v>29</v>
      </c>
      <c r="Q10" s="28" t="s">
        <v>33</v>
      </c>
      <c r="R10" s="68"/>
      <c r="S10" s="69"/>
      <c r="V10" s="29"/>
      <c r="W10" s="29"/>
    </row>
    <row r="11" spans="1:23" s="11" customFormat="1" ht="21" customHeight="1">
      <c r="A11" s="59"/>
      <c r="B11" s="59"/>
      <c r="C11" s="59"/>
      <c r="D11" s="60"/>
      <c r="E11" s="22" t="s">
        <v>20</v>
      </c>
      <c r="F11" s="22" t="s">
        <v>39</v>
      </c>
      <c r="G11" s="22" t="s">
        <v>8</v>
      </c>
      <c r="H11" s="22" t="s">
        <v>38</v>
      </c>
      <c r="I11" s="22" t="s">
        <v>9</v>
      </c>
      <c r="J11" s="23" t="s">
        <v>11</v>
      </c>
      <c r="K11" s="22" t="s">
        <v>1</v>
      </c>
      <c r="L11" s="23" t="s">
        <v>37</v>
      </c>
      <c r="M11" s="23" t="s">
        <v>34</v>
      </c>
      <c r="N11" s="23" t="s">
        <v>35</v>
      </c>
      <c r="O11" s="23" t="s">
        <v>36</v>
      </c>
      <c r="P11" s="23" t="s">
        <v>11</v>
      </c>
      <c r="Q11" s="22" t="s">
        <v>1</v>
      </c>
      <c r="R11" s="70"/>
      <c r="S11" s="71"/>
      <c r="V11" s="19"/>
      <c r="W11" s="19"/>
    </row>
    <row r="12" spans="1:23" s="11" customFormat="1" ht="3" customHeight="1">
      <c r="A12" s="12"/>
      <c r="B12" s="12"/>
      <c r="C12" s="12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  <c r="S12" s="12"/>
      <c r="V12" s="15"/>
      <c r="W12" s="15"/>
    </row>
    <row r="13" spans="1:23" s="9" customFormat="1" ht="21" customHeight="1">
      <c r="A13" s="75" t="s">
        <v>22</v>
      </c>
      <c r="B13" s="75"/>
      <c r="C13" s="75"/>
      <c r="D13" s="76"/>
      <c r="E13" s="46">
        <f>E14+E20+E23+E26+E42+E48+E53+E71+E74+E76</f>
        <v>180140999.25</v>
      </c>
      <c r="F13" s="46">
        <f t="shared" ref="F13:Q13" si="0">F14+F20+F23+F26+F42+F48+F53+F71+F74+F76</f>
        <v>10945011</v>
      </c>
      <c r="G13" s="46">
        <f t="shared" si="0"/>
        <v>21965538.210000005</v>
      </c>
      <c r="H13" s="46">
        <f t="shared" si="0"/>
        <v>8985689.5600000005</v>
      </c>
      <c r="I13" s="46">
        <f t="shared" si="0"/>
        <v>43132199.569999993</v>
      </c>
      <c r="J13" s="46">
        <f t="shared" si="0"/>
        <v>856587602.59000003</v>
      </c>
      <c r="K13" s="46">
        <f t="shared" si="0"/>
        <v>366491996.07999998</v>
      </c>
      <c r="L13" s="46">
        <f t="shared" si="0"/>
        <v>274134343.85000002</v>
      </c>
      <c r="M13" s="46">
        <f t="shared" si="0"/>
        <v>601251690.81000006</v>
      </c>
      <c r="N13" s="46">
        <f t="shared" si="0"/>
        <v>302443897.36999995</v>
      </c>
      <c r="O13" s="46">
        <f t="shared" si="0"/>
        <v>152272889.09999999</v>
      </c>
      <c r="P13" s="46">
        <f t="shared" si="0"/>
        <v>65873902.509999998</v>
      </c>
      <c r="Q13" s="46">
        <f t="shared" si="0"/>
        <v>538493.93000000005</v>
      </c>
      <c r="R13" s="10"/>
      <c r="S13" s="77" t="s">
        <v>0</v>
      </c>
      <c r="T13" s="78"/>
      <c r="V13" s="10"/>
      <c r="W13" s="10"/>
    </row>
    <row r="14" spans="1:23" s="9" customFormat="1" ht="21" customHeight="1">
      <c r="A14" s="35" t="s">
        <v>42</v>
      </c>
      <c r="B14" s="35"/>
      <c r="C14" s="36"/>
      <c r="D14" s="37"/>
      <c r="E14" s="46">
        <f>SUM(E15:E19)</f>
        <v>17091536.800000001</v>
      </c>
      <c r="F14" s="46">
        <f t="shared" ref="F14:Q14" si="1">SUM(F15:F19)</f>
        <v>3259030.83</v>
      </c>
      <c r="G14" s="46">
        <f t="shared" si="1"/>
        <v>6506666.54</v>
      </c>
      <c r="H14" s="46">
        <f t="shared" si="1"/>
        <v>1973840</v>
      </c>
      <c r="I14" s="46">
        <f t="shared" si="1"/>
        <v>2453718.0300000003</v>
      </c>
      <c r="J14" s="46">
        <f t="shared" si="1"/>
        <v>206599677.56999999</v>
      </c>
      <c r="K14" s="46">
        <f t="shared" si="1"/>
        <v>140425430.72</v>
      </c>
      <c r="L14" s="46">
        <f t="shared" si="1"/>
        <v>59266325.290000007</v>
      </c>
      <c r="M14" s="46">
        <f t="shared" si="1"/>
        <v>160362802.42000002</v>
      </c>
      <c r="N14" s="46">
        <f t="shared" si="1"/>
        <v>85869026.519999996</v>
      </c>
      <c r="O14" s="46">
        <f t="shared" si="1"/>
        <v>30937507</v>
      </c>
      <c r="P14" s="46">
        <f t="shared" si="1"/>
        <v>12620379.560000001</v>
      </c>
      <c r="Q14" s="46">
        <f t="shared" si="1"/>
        <v>0</v>
      </c>
      <c r="R14" s="35" t="s">
        <v>61</v>
      </c>
      <c r="S14" s="34"/>
      <c r="V14" s="10"/>
      <c r="W14" s="10"/>
    </row>
    <row r="15" spans="1:23" s="9" customFormat="1" ht="21" customHeight="1">
      <c r="A15" s="38" t="s">
        <v>123</v>
      </c>
      <c r="C15" s="36"/>
      <c r="D15" s="37"/>
      <c r="E15" s="45">
        <v>16491660</v>
      </c>
      <c r="F15" s="45">
        <v>1931712</v>
      </c>
      <c r="G15" s="45">
        <v>4255163</v>
      </c>
      <c r="H15" s="45">
        <v>1973840</v>
      </c>
      <c r="I15" s="45">
        <v>655490</v>
      </c>
      <c r="J15" s="45">
        <v>135148899</v>
      </c>
      <c r="K15" s="45">
        <v>80920605</v>
      </c>
      <c r="L15" s="45">
        <v>29721733</v>
      </c>
      <c r="M15" s="45">
        <v>110500487</v>
      </c>
      <c r="N15" s="45">
        <v>52264833</v>
      </c>
      <c r="O15" s="45">
        <v>12053700</v>
      </c>
      <c r="P15" s="45">
        <v>8929000</v>
      </c>
      <c r="Q15" s="47" t="s">
        <v>51</v>
      </c>
      <c r="R15" s="40" t="s">
        <v>62</v>
      </c>
      <c r="S15" s="34"/>
      <c r="V15" s="10"/>
      <c r="W15" s="10"/>
    </row>
    <row r="16" spans="1:23" s="9" customFormat="1" ht="21" customHeight="1">
      <c r="A16" s="38" t="s">
        <v>52</v>
      </c>
      <c r="C16" s="36"/>
      <c r="D16" s="37"/>
      <c r="E16" s="45">
        <v>111150.8</v>
      </c>
      <c r="F16" s="45">
        <v>175466</v>
      </c>
      <c r="G16" s="45">
        <v>718700.58</v>
      </c>
      <c r="H16" s="47" t="s">
        <v>51</v>
      </c>
      <c r="I16" s="45">
        <v>87283.03</v>
      </c>
      <c r="J16" s="45">
        <v>14575381</v>
      </c>
      <c r="K16" s="45">
        <v>18475688.789999999</v>
      </c>
      <c r="L16" s="45">
        <v>6156792.5999999996</v>
      </c>
      <c r="M16" s="45">
        <v>11408063</v>
      </c>
      <c r="N16" s="45">
        <v>6711286.4199999999</v>
      </c>
      <c r="O16" s="45">
        <v>3398780</v>
      </c>
      <c r="P16" s="45">
        <v>1152856.82</v>
      </c>
      <c r="Q16" s="47" t="s">
        <v>51</v>
      </c>
      <c r="R16" s="40" t="s">
        <v>63</v>
      </c>
      <c r="S16" s="34"/>
      <c r="V16" s="10"/>
      <c r="W16" s="10"/>
    </row>
    <row r="17" spans="1:23" s="9" customFormat="1" ht="21" customHeight="1">
      <c r="A17" s="38" t="s">
        <v>53</v>
      </c>
      <c r="C17" s="36"/>
      <c r="D17" s="37"/>
      <c r="E17" s="45">
        <v>188398.2</v>
      </c>
      <c r="F17" s="45">
        <v>432352.83</v>
      </c>
      <c r="G17" s="45">
        <v>813525.49</v>
      </c>
      <c r="H17" s="47" t="s">
        <v>51</v>
      </c>
      <c r="I17" s="45">
        <v>318660</v>
      </c>
      <c r="J17" s="45">
        <v>13457051.210000001</v>
      </c>
      <c r="K17" s="45">
        <v>27096592.25</v>
      </c>
      <c r="L17" s="45">
        <v>7381018.7000000002</v>
      </c>
      <c r="M17" s="45">
        <v>10300237.42</v>
      </c>
      <c r="N17" s="45">
        <v>9690585.8000000007</v>
      </c>
      <c r="O17" s="45">
        <v>9882997</v>
      </c>
      <c r="P17" s="45">
        <v>606028.71</v>
      </c>
      <c r="Q17" s="47" t="s">
        <v>51</v>
      </c>
      <c r="R17" s="40" t="s">
        <v>64</v>
      </c>
      <c r="S17" s="34"/>
      <c r="V17" s="10"/>
      <c r="W17" s="10"/>
    </row>
    <row r="18" spans="1:23" s="9" customFormat="1" ht="21" customHeight="1">
      <c r="A18" s="38" t="s">
        <v>54</v>
      </c>
      <c r="C18" s="36"/>
      <c r="D18" s="37"/>
      <c r="E18" s="45">
        <v>126318.3</v>
      </c>
      <c r="F18" s="45">
        <v>530990</v>
      </c>
      <c r="G18" s="45">
        <v>279500.14</v>
      </c>
      <c r="H18" s="47" t="s">
        <v>51</v>
      </c>
      <c r="I18" s="45">
        <v>484210</v>
      </c>
      <c r="J18" s="45">
        <v>24150607</v>
      </c>
      <c r="K18" s="47" t="s">
        <v>51</v>
      </c>
      <c r="L18" s="45">
        <v>7166013.6299999999</v>
      </c>
      <c r="M18" s="45">
        <v>16695957</v>
      </c>
      <c r="N18" s="45">
        <v>11112617.41</v>
      </c>
      <c r="O18" s="45">
        <v>2756600</v>
      </c>
      <c r="P18" s="45">
        <v>1064147</v>
      </c>
      <c r="Q18" s="47" t="s">
        <v>51</v>
      </c>
      <c r="R18" s="40" t="s">
        <v>65</v>
      </c>
      <c r="S18" s="34"/>
      <c r="V18" s="10"/>
      <c r="W18" s="10"/>
    </row>
    <row r="19" spans="1:23" s="9" customFormat="1" ht="21" customHeight="1">
      <c r="A19" s="39" t="s">
        <v>124</v>
      </c>
      <c r="C19" s="36"/>
      <c r="D19" s="37"/>
      <c r="E19" s="45">
        <v>174009.5</v>
      </c>
      <c r="F19" s="45">
        <v>188510</v>
      </c>
      <c r="G19" s="45">
        <v>439777.33</v>
      </c>
      <c r="H19" s="47" t="s">
        <v>51</v>
      </c>
      <c r="I19" s="45">
        <v>908075</v>
      </c>
      <c r="J19" s="45">
        <v>19267739.359999999</v>
      </c>
      <c r="K19" s="45">
        <v>13932544.68</v>
      </c>
      <c r="L19" s="45">
        <v>8840767.3599999994</v>
      </c>
      <c r="M19" s="45">
        <v>11458058</v>
      </c>
      <c r="N19" s="45">
        <v>6089703.8899999997</v>
      </c>
      <c r="O19" s="45">
        <v>2845430</v>
      </c>
      <c r="P19" s="45">
        <v>868347.03</v>
      </c>
      <c r="Q19" s="47" t="s">
        <v>51</v>
      </c>
      <c r="R19" s="40" t="s">
        <v>66</v>
      </c>
      <c r="S19" s="34"/>
      <c r="V19" s="10"/>
      <c r="W19" s="10"/>
    </row>
    <row r="20" spans="1:23" s="9" customFormat="1" ht="21" customHeight="1">
      <c r="A20" s="35" t="s">
        <v>43</v>
      </c>
      <c r="B20" s="35"/>
      <c r="C20" s="36"/>
      <c r="D20" s="37"/>
      <c r="E20" s="46">
        <f>SUM(E21:E22)</f>
        <v>13574192.369999999</v>
      </c>
      <c r="F20" s="46">
        <f t="shared" ref="F20:Q20" si="2">SUM(F21:F22)</f>
        <v>85413.5</v>
      </c>
      <c r="G20" s="46">
        <f t="shared" si="2"/>
        <v>168756.02000000002</v>
      </c>
      <c r="H20" s="46">
        <f t="shared" si="2"/>
        <v>0</v>
      </c>
      <c r="I20" s="46">
        <f t="shared" si="2"/>
        <v>107500</v>
      </c>
      <c r="J20" s="46">
        <f t="shared" si="2"/>
        <v>37940361</v>
      </c>
      <c r="K20" s="46">
        <f t="shared" si="2"/>
        <v>99780</v>
      </c>
      <c r="L20" s="46">
        <f t="shared" si="2"/>
        <v>6774139.3899999997</v>
      </c>
      <c r="M20" s="46">
        <f t="shared" si="2"/>
        <v>10555643</v>
      </c>
      <c r="N20" s="46">
        <f t="shared" si="2"/>
        <v>7416252.4700000007</v>
      </c>
      <c r="O20" s="46">
        <f t="shared" si="2"/>
        <v>14507484</v>
      </c>
      <c r="P20" s="46">
        <f t="shared" si="2"/>
        <v>1097564.1499999999</v>
      </c>
      <c r="Q20" s="46">
        <f t="shared" si="2"/>
        <v>0</v>
      </c>
      <c r="R20" s="35" t="s">
        <v>67</v>
      </c>
      <c r="S20" s="34"/>
      <c r="V20" s="10"/>
      <c r="W20" s="10"/>
    </row>
    <row r="21" spans="1:23" s="9" customFormat="1" ht="21" customHeight="1">
      <c r="A21" s="38" t="s">
        <v>55</v>
      </c>
      <c r="B21" s="38"/>
      <c r="C21" s="36"/>
      <c r="D21" s="37"/>
      <c r="E21" s="45">
        <v>9080</v>
      </c>
      <c r="F21" s="45">
        <v>374.5</v>
      </c>
      <c r="G21" s="45">
        <v>39439.97</v>
      </c>
      <c r="H21" s="47" t="s">
        <v>51</v>
      </c>
      <c r="I21" s="47" t="s">
        <v>51</v>
      </c>
      <c r="J21" s="45">
        <v>23000000</v>
      </c>
      <c r="K21" s="47" t="s">
        <v>51</v>
      </c>
      <c r="L21" s="45">
        <v>482845.01</v>
      </c>
      <c r="M21" s="45">
        <v>783546</v>
      </c>
      <c r="N21" s="45">
        <v>760048.23</v>
      </c>
      <c r="O21" s="45">
        <v>11759296</v>
      </c>
      <c r="P21" s="45">
        <v>30000</v>
      </c>
      <c r="Q21" s="47" t="s">
        <v>51</v>
      </c>
      <c r="R21" s="38" t="s">
        <v>68</v>
      </c>
      <c r="S21" s="34"/>
      <c r="V21" s="10"/>
      <c r="W21" s="10"/>
    </row>
    <row r="22" spans="1:23" s="9" customFormat="1" ht="21" customHeight="1">
      <c r="A22" s="38" t="s">
        <v>56</v>
      </c>
      <c r="B22" s="38"/>
      <c r="C22" s="36"/>
      <c r="D22" s="37"/>
      <c r="E22" s="45">
        <v>13565112.369999999</v>
      </c>
      <c r="F22" s="45">
        <v>85039</v>
      </c>
      <c r="G22" s="45">
        <v>129316.05</v>
      </c>
      <c r="H22" s="47" t="s">
        <v>51</v>
      </c>
      <c r="I22" s="45">
        <v>107500</v>
      </c>
      <c r="J22" s="45">
        <v>14940361</v>
      </c>
      <c r="K22" s="45">
        <v>99780</v>
      </c>
      <c r="L22" s="45">
        <v>6291294.3799999999</v>
      </c>
      <c r="M22" s="45">
        <v>9772097</v>
      </c>
      <c r="N22" s="45">
        <v>6656204.2400000002</v>
      </c>
      <c r="O22" s="45">
        <v>2748188</v>
      </c>
      <c r="P22" s="45">
        <v>1067564.1499999999</v>
      </c>
      <c r="Q22" s="47" t="s">
        <v>51</v>
      </c>
      <c r="R22" s="38" t="s">
        <v>69</v>
      </c>
      <c r="S22" s="34"/>
      <c r="V22" s="10"/>
      <c r="W22" s="10"/>
    </row>
    <row r="23" spans="1:23" s="9" customFormat="1" ht="21" customHeight="1">
      <c r="A23" s="35" t="s">
        <v>44</v>
      </c>
      <c r="B23" s="35"/>
      <c r="C23" s="36"/>
      <c r="D23" s="37"/>
      <c r="E23" s="46">
        <f>SUM(E24:E25)</f>
        <v>38224753.810000002</v>
      </c>
      <c r="F23" s="46">
        <f t="shared" ref="F23:Q23" si="3">SUM(F24:F25)</f>
        <v>282268.25</v>
      </c>
      <c r="G23" s="46">
        <f t="shared" si="3"/>
        <v>546257.09000000008</v>
      </c>
      <c r="H23" s="46">
        <f t="shared" si="3"/>
        <v>0</v>
      </c>
      <c r="I23" s="46">
        <f t="shared" si="3"/>
        <v>503300</v>
      </c>
      <c r="J23" s="46">
        <f t="shared" si="3"/>
        <v>75560146.900000006</v>
      </c>
      <c r="K23" s="46">
        <f t="shared" si="3"/>
        <v>0</v>
      </c>
      <c r="L23" s="46">
        <f t="shared" si="3"/>
        <v>35489510.140000001</v>
      </c>
      <c r="M23" s="46">
        <f t="shared" si="3"/>
        <v>35903843.739999995</v>
      </c>
      <c r="N23" s="46">
        <f t="shared" si="3"/>
        <v>34027229.960000001</v>
      </c>
      <c r="O23" s="46">
        <f t="shared" si="3"/>
        <v>12887945</v>
      </c>
      <c r="P23" s="46">
        <f t="shared" si="3"/>
        <v>12629600</v>
      </c>
      <c r="Q23" s="46">
        <f t="shared" si="3"/>
        <v>0</v>
      </c>
      <c r="R23" s="35" t="s">
        <v>70</v>
      </c>
      <c r="S23" s="34"/>
      <c r="V23" s="10"/>
      <c r="W23" s="10"/>
    </row>
    <row r="24" spans="1:23" s="9" customFormat="1" ht="21" customHeight="1">
      <c r="A24" s="48" t="s">
        <v>57</v>
      </c>
      <c r="B24" s="49"/>
      <c r="C24" s="36"/>
      <c r="D24" s="37"/>
      <c r="E24" s="45">
        <v>36246889.810000002</v>
      </c>
      <c r="F24" s="45">
        <v>256448.25</v>
      </c>
      <c r="G24" s="45">
        <v>337915.09</v>
      </c>
      <c r="H24" s="47" t="s">
        <v>51</v>
      </c>
      <c r="I24" s="45">
        <v>145155</v>
      </c>
      <c r="J24" s="45">
        <v>51643048.899999999</v>
      </c>
      <c r="K24" s="47" t="s">
        <v>51</v>
      </c>
      <c r="L24" s="45">
        <v>21666775.140000001</v>
      </c>
      <c r="M24" s="45">
        <v>23867933.739999998</v>
      </c>
      <c r="N24" s="45">
        <v>26913796.960000001</v>
      </c>
      <c r="O24" s="45">
        <v>9428555</v>
      </c>
      <c r="P24" s="45">
        <v>1984300</v>
      </c>
      <c r="Q24" s="47" t="s">
        <v>51</v>
      </c>
      <c r="R24" s="38" t="s">
        <v>71</v>
      </c>
      <c r="S24" s="34"/>
      <c r="V24" s="10"/>
      <c r="W24" s="10"/>
    </row>
    <row r="25" spans="1:23" s="9" customFormat="1" ht="21" customHeight="1">
      <c r="A25" s="38" t="s">
        <v>58</v>
      </c>
      <c r="B25" s="38"/>
      <c r="C25" s="36"/>
      <c r="D25" s="37"/>
      <c r="E25" s="45">
        <v>1977864</v>
      </c>
      <c r="F25" s="45">
        <v>25820</v>
      </c>
      <c r="G25" s="45">
        <v>208342</v>
      </c>
      <c r="H25" s="47" t="s">
        <v>51</v>
      </c>
      <c r="I25" s="45">
        <v>358145</v>
      </c>
      <c r="J25" s="45">
        <v>23917098</v>
      </c>
      <c r="K25" s="47" t="s">
        <v>51</v>
      </c>
      <c r="L25" s="45">
        <v>13822735</v>
      </c>
      <c r="M25" s="45">
        <v>12035910</v>
      </c>
      <c r="N25" s="45">
        <v>7113433</v>
      </c>
      <c r="O25" s="45">
        <v>3459390</v>
      </c>
      <c r="P25" s="45">
        <v>10645300</v>
      </c>
      <c r="Q25" s="47" t="s">
        <v>51</v>
      </c>
      <c r="R25" s="41" t="s">
        <v>72</v>
      </c>
      <c r="S25" s="34"/>
    </row>
    <row r="26" spans="1:23" s="9" customFormat="1" ht="21" customHeight="1">
      <c r="A26" s="35" t="s">
        <v>45</v>
      </c>
      <c r="B26" s="35"/>
      <c r="C26" s="36"/>
      <c r="D26" s="37"/>
      <c r="E26" s="46">
        <f>SUM(E27:E28)</f>
        <v>5800832.5</v>
      </c>
      <c r="F26" s="46">
        <f t="shared" ref="F26:Q26" si="4">SUM(F27:F28)</f>
        <v>2510776.7000000002</v>
      </c>
      <c r="G26" s="46">
        <f t="shared" si="4"/>
        <v>4730622.18</v>
      </c>
      <c r="H26" s="46">
        <f t="shared" si="4"/>
        <v>3512162.57</v>
      </c>
      <c r="I26" s="46">
        <f t="shared" si="4"/>
        <v>585840.04999999993</v>
      </c>
      <c r="J26" s="46">
        <f t="shared" si="4"/>
        <v>122772788</v>
      </c>
      <c r="K26" s="46">
        <f t="shared" si="4"/>
        <v>106429160</v>
      </c>
      <c r="L26" s="46">
        <f t="shared" si="4"/>
        <v>52284156.700000003</v>
      </c>
      <c r="M26" s="46">
        <f t="shared" si="4"/>
        <v>108868525</v>
      </c>
      <c r="N26" s="46">
        <f t="shared" si="4"/>
        <v>52252815.829999998</v>
      </c>
      <c r="O26" s="46">
        <f t="shared" si="4"/>
        <v>37513376.159999996</v>
      </c>
      <c r="P26" s="46">
        <f t="shared" si="4"/>
        <v>1760775.8</v>
      </c>
      <c r="Q26" s="46">
        <f t="shared" si="4"/>
        <v>0</v>
      </c>
      <c r="R26" s="35" t="s">
        <v>73</v>
      </c>
      <c r="S26" s="34"/>
    </row>
    <row r="27" spans="1:23" s="9" customFormat="1" ht="21" customHeight="1">
      <c r="A27" s="38" t="s">
        <v>59</v>
      </c>
      <c r="B27" s="38"/>
      <c r="C27" s="36"/>
      <c r="D27" s="37"/>
      <c r="E27" s="45">
        <v>5088677.3</v>
      </c>
      <c r="F27" s="45">
        <v>2495303.7000000002</v>
      </c>
      <c r="G27" s="45">
        <v>4359594.88</v>
      </c>
      <c r="H27" s="45">
        <v>3512162.57</v>
      </c>
      <c r="I27" s="45">
        <v>576139.85</v>
      </c>
      <c r="J27" s="45">
        <v>101635834</v>
      </c>
      <c r="K27" s="45">
        <v>106408160</v>
      </c>
      <c r="L27" s="45">
        <v>40882173.700000003</v>
      </c>
      <c r="M27" s="45">
        <v>98936924</v>
      </c>
      <c r="N27" s="45">
        <v>41413064.969999999</v>
      </c>
      <c r="O27" s="45">
        <v>31404527.16</v>
      </c>
      <c r="P27" s="45">
        <v>222320</v>
      </c>
      <c r="Q27" s="47" t="s">
        <v>51</v>
      </c>
      <c r="R27" s="38" t="s">
        <v>74</v>
      </c>
      <c r="S27" s="34"/>
    </row>
    <row r="28" spans="1:23" s="9" customFormat="1" ht="21" customHeight="1">
      <c r="A28" s="38" t="s">
        <v>60</v>
      </c>
      <c r="B28" s="38"/>
      <c r="C28" s="36"/>
      <c r="D28" s="37"/>
      <c r="E28" s="45">
        <v>712155.2</v>
      </c>
      <c r="F28" s="45">
        <v>15473</v>
      </c>
      <c r="G28" s="45">
        <v>371027.3</v>
      </c>
      <c r="H28" s="47" t="s">
        <v>51</v>
      </c>
      <c r="I28" s="45">
        <v>9700.2000000000007</v>
      </c>
      <c r="J28" s="45">
        <v>21136954</v>
      </c>
      <c r="K28" s="45">
        <v>21000</v>
      </c>
      <c r="L28" s="45">
        <v>11401983</v>
      </c>
      <c r="M28" s="45">
        <v>9931601</v>
      </c>
      <c r="N28" s="45">
        <v>10839750.859999999</v>
      </c>
      <c r="O28" s="45">
        <v>6108849</v>
      </c>
      <c r="P28" s="45">
        <v>1538455.8</v>
      </c>
      <c r="Q28" s="47" t="s">
        <v>51</v>
      </c>
      <c r="R28" s="38" t="s">
        <v>75</v>
      </c>
      <c r="S28" s="34"/>
    </row>
    <row r="29" spans="1:23" s="11" customFormat="1" ht="21" customHeight="1">
      <c r="A29" s="24"/>
      <c r="B29" s="24"/>
      <c r="C29" s="24"/>
      <c r="D29" s="24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24"/>
    </row>
    <row r="30" spans="1:23" s="1" customFormat="1">
      <c r="B30" s="2" t="s">
        <v>2</v>
      </c>
      <c r="C30" s="3">
        <v>19.2</v>
      </c>
      <c r="D30" s="2" t="s">
        <v>119</v>
      </c>
    </row>
    <row r="31" spans="1:23" s="4" customFormat="1">
      <c r="B31" s="1" t="s">
        <v>24</v>
      </c>
      <c r="C31" s="3">
        <v>19.2</v>
      </c>
      <c r="D31" s="5" t="s">
        <v>120</v>
      </c>
    </row>
    <row r="32" spans="1:23" s="4" customFormat="1">
      <c r="B32" s="1"/>
      <c r="C32" s="3"/>
      <c r="D32" s="5"/>
      <c r="S32" s="6" t="s">
        <v>25</v>
      </c>
    </row>
    <row r="33" spans="1:23" ht="6" customHeight="1"/>
    <row r="34" spans="1:23" s="11" customFormat="1" ht="21" customHeight="1">
      <c r="A34" s="55" t="s">
        <v>12</v>
      </c>
      <c r="B34" s="55"/>
      <c r="C34" s="55"/>
      <c r="D34" s="56"/>
      <c r="E34" s="61" t="s">
        <v>13</v>
      </c>
      <c r="F34" s="62"/>
      <c r="G34" s="62"/>
      <c r="H34" s="62"/>
      <c r="I34" s="62"/>
      <c r="J34" s="62"/>
      <c r="K34" s="63"/>
      <c r="L34" s="64" t="s">
        <v>14</v>
      </c>
      <c r="M34" s="65"/>
      <c r="N34" s="65"/>
      <c r="O34" s="65"/>
      <c r="P34" s="65"/>
      <c r="Q34" s="65"/>
      <c r="R34" s="66" t="s">
        <v>23</v>
      </c>
      <c r="S34" s="67"/>
    </row>
    <row r="35" spans="1:23" s="11" customFormat="1" ht="21" customHeight="1">
      <c r="A35" s="57"/>
      <c r="B35" s="57"/>
      <c r="C35" s="57"/>
      <c r="D35" s="58"/>
      <c r="E35" s="72" t="s">
        <v>7</v>
      </c>
      <c r="F35" s="59"/>
      <c r="G35" s="59"/>
      <c r="H35" s="59"/>
      <c r="I35" s="59"/>
      <c r="J35" s="59"/>
      <c r="K35" s="60"/>
      <c r="L35" s="73" t="s">
        <v>15</v>
      </c>
      <c r="M35" s="74"/>
      <c r="N35" s="74"/>
      <c r="O35" s="74"/>
      <c r="P35" s="74"/>
      <c r="Q35" s="74"/>
      <c r="R35" s="68"/>
      <c r="S35" s="69"/>
    </row>
    <row r="36" spans="1:23" s="11" customFormat="1" ht="21" customHeight="1">
      <c r="A36" s="57"/>
      <c r="B36" s="57"/>
      <c r="C36" s="57"/>
      <c r="D36" s="58"/>
      <c r="E36" s="26"/>
      <c r="F36" s="26" t="s">
        <v>18</v>
      </c>
      <c r="G36" s="26"/>
      <c r="H36" s="26"/>
      <c r="I36" s="26"/>
      <c r="K36" s="27"/>
      <c r="L36" s="28"/>
      <c r="M36" s="28"/>
      <c r="N36" s="28"/>
      <c r="O36" s="28"/>
      <c r="P36" s="28"/>
      <c r="Q36" s="28"/>
      <c r="R36" s="68"/>
      <c r="S36" s="69"/>
      <c r="V36" s="33"/>
      <c r="W36" s="33"/>
    </row>
    <row r="37" spans="1:23" s="11" customFormat="1" ht="21" customHeight="1">
      <c r="A37" s="57"/>
      <c r="B37" s="57"/>
      <c r="C37" s="57"/>
      <c r="D37" s="58"/>
      <c r="E37" s="26" t="s">
        <v>4</v>
      </c>
      <c r="F37" s="26" t="s">
        <v>30</v>
      </c>
      <c r="G37" s="26"/>
      <c r="H37" s="20" t="s">
        <v>6</v>
      </c>
      <c r="I37" s="26"/>
      <c r="J37" s="28"/>
      <c r="K37" s="26"/>
      <c r="L37" s="28"/>
      <c r="M37" s="28"/>
      <c r="N37" s="28"/>
      <c r="O37" s="28"/>
      <c r="P37" s="28"/>
      <c r="Q37" s="28"/>
      <c r="R37" s="68"/>
      <c r="S37" s="69"/>
      <c r="V37" s="33"/>
      <c r="W37" s="33"/>
    </row>
    <row r="38" spans="1:23" s="11" customFormat="1" ht="21" customHeight="1">
      <c r="A38" s="57"/>
      <c r="B38" s="57"/>
      <c r="C38" s="57"/>
      <c r="D38" s="58"/>
      <c r="E38" s="20" t="s">
        <v>17</v>
      </c>
      <c r="F38" s="26" t="s">
        <v>31</v>
      </c>
      <c r="G38" s="26"/>
      <c r="H38" s="51" t="s">
        <v>32</v>
      </c>
      <c r="I38" s="26"/>
      <c r="J38" s="28"/>
      <c r="K38" s="26"/>
      <c r="L38" s="28" t="s">
        <v>21</v>
      </c>
      <c r="M38" s="28"/>
      <c r="N38" s="28"/>
      <c r="O38" s="28"/>
      <c r="P38" s="28"/>
      <c r="Q38" s="28"/>
      <c r="R38" s="68"/>
      <c r="S38" s="69"/>
      <c r="V38" s="33"/>
      <c r="W38" s="33"/>
    </row>
    <row r="39" spans="1:23" s="11" customFormat="1" ht="21" customHeight="1">
      <c r="A39" s="57"/>
      <c r="B39" s="57"/>
      <c r="C39" s="57"/>
      <c r="D39" s="58"/>
      <c r="E39" s="20" t="s">
        <v>20</v>
      </c>
      <c r="F39" s="30" t="s">
        <v>40</v>
      </c>
      <c r="G39" s="26" t="s">
        <v>5</v>
      </c>
      <c r="H39" s="30" t="s">
        <v>41</v>
      </c>
      <c r="I39" s="26" t="s">
        <v>19</v>
      </c>
      <c r="J39" s="28" t="s">
        <v>10</v>
      </c>
      <c r="K39" s="26" t="s">
        <v>3</v>
      </c>
      <c r="L39" s="21" t="s">
        <v>16</v>
      </c>
      <c r="M39" s="28" t="s">
        <v>26</v>
      </c>
      <c r="N39" s="28" t="s">
        <v>27</v>
      </c>
      <c r="O39" s="28" t="s">
        <v>28</v>
      </c>
      <c r="P39" s="28" t="s">
        <v>29</v>
      </c>
      <c r="Q39" s="28" t="s">
        <v>33</v>
      </c>
      <c r="R39" s="68"/>
      <c r="S39" s="69"/>
      <c r="V39" s="33"/>
      <c r="W39" s="33"/>
    </row>
    <row r="40" spans="1:23" s="11" customFormat="1" ht="21" customHeight="1">
      <c r="A40" s="59"/>
      <c r="B40" s="59"/>
      <c r="C40" s="59"/>
      <c r="D40" s="60"/>
      <c r="E40" s="22" t="s">
        <v>20</v>
      </c>
      <c r="F40" s="22" t="s">
        <v>39</v>
      </c>
      <c r="G40" s="22" t="s">
        <v>8</v>
      </c>
      <c r="H40" s="22" t="s">
        <v>38</v>
      </c>
      <c r="I40" s="22" t="s">
        <v>9</v>
      </c>
      <c r="J40" s="23" t="s">
        <v>11</v>
      </c>
      <c r="K40" s="22" t="s">
        <v>1</v>
      </c>
      <c r="L40" s="23" t="s">
        <v>37</v>
      </c>
      <c r="M40" s="23" t="s">
        <v>34</v>
      </c>
      <c r="N40" s="23" t="s">
        <v>35</v>
      </c>
      <c r="O40" s="23" t="s">
        <v>36</v>
      </c>
      <c r="P40" s="23" t="s">
        <v>11</v>
      </c>
      <c r="Q40" s="22" t="s">
        <v>1</v>
      </c>
      <c r="R40" s="70"/>
      <c r="S40" s="71"/>
      <c r="V40" s="33"/>
      <c r="W40" s="33"/>
    </row>
    <row r="41" spans="1:23" s="11" customFormat="1" ht="3" customHeight="1">
      <c r="A41" s="31"/>
      <c r="B41" s="31"/>
      <c r="C41" s="31"/>
      <c r="D41" s="32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5"/>
      <c r="S41" s="31"/>
      <c r="V41" s="15"/>
      <c r="W41" s="15"/>
    </row>
    <row r="42" spans="1:23" s="9" customFormat="1" ht="21" customHeight="1">
      <c r="A42" s="42" t="s">
        <v>46</v>
      </c>
      <c r="B42" s="10"/>
      <c r="C42" s="10"/>
      <c r="D42" s="25"/>
      <c r="E42" s="46">
        <f>SUM(E43:E47)</f>
        <v>59573460.289999992</v>
      </c>
      <c r="F42" s="46">
        <f t="shared" ref="F42:Q42" si="5">SUM(F43:F47)</f>
        <v>2428456.6</v>
      </c>
      <c r="G42" s="46">
        <f t="shared" si="5"/>
        <v>4840176.2</v>
      </c>
      <c r="H42" s="46">
        <f t="shared" si="5"/>
        <v>2982944.99</v>
      </c>
      <c r="I42" s="46">
        <f t="shared" si="5"/>
        <v>22655140.59</v>
      </c>
      <c r="J42" s="46">
        <f t="shared" si="5"/>
        <v>174416481.22</v>
      </c>
      <c r="K42" s="46">
        <f t="shared" si="5"/>
        <v>0</v>
      </c>
      <c r="L42" s="46">
        <f t="shared" si="5"/>
        <v>38178882.630000003</v>
      </c>
      <c r="M42" s="46">
        <f t="shared" si="5"/>
        <v>131134712.13</v>
      </c>
      <c r="N42" s="46">
        <f t="shared" si="5"/>
        <v>40791480.049999997</v>
      </c>
      <c r="O42" s="46">
        <f t="shared" si="5"/>
        <v>15632760</v>
      </c>
      <c r="P42" s="46">
        <f t="shared" si="5"/>
        <v>24187169.41</v>
      </c>
      <c r="Q42" s="46">
        <f t="shared" si="5"/>
        <v>0</v>
      </c>
      <c r="R42" s="42" t="s">
        <v>88</v>
      </c>
      <c r="S42" s="10"/>
    </row>
    <row r="43" spans="1:23" s="9" customFormat="1" ht="21" customHeight="1">
      <c r="A43" s="43" t="s">
        <v>76</v>
      </c>
      <c r="B43" s="10"/>
      <c r="C43" s="10"/>
      <c r="D43" s="25"/>
      <c r="E43" s="45">
        <v>57610616.809999995</v>
      </c>
      <c r="F43" s="45">
        <v>2048626.5</v>
      </c>
      <c r="G43" s="45">
        <v>3750529.52</v>
      </c>
      <c r="H43" s="45">
        <v>2051252.99</v>
      </c>
      <c r="I43" s="45">
        <v>273592.09999999998</v>
      </c>
      <c r="J43" s="45">
        <v>130731633.22999999</v>
      </c>
      <c r="K43" s="47" t="s">
        <v>51</v>
      </c>
      <c r="L43" s="45">
        <v>5758563.8899999997</v>
      </c>
      <c r="M43" s="45">
        <v>103791827.34</v>
      </c>
      <c r="N43" s="45">
        <v>16047184.120000001</v>
      </c>
      <c r="O43" s="45" t="s">
        <v>51</v>
      </c>
      <c r="P43" s="45" t="s">
        <v>51</v>
      </c>
      <c r="Q43" s="45" t="s">
        <v>51</v>
      </c>
      <c r="R43" s="43" t="s">
        <v>89</v>
      </c>
      <c r="S43" s="10"/>
    </row>
    <row r="44" spans="1:23" s="9" customFormat="1" ht="21" customHeight="1">
      <c r="A44" s="43" t="s">
        <v>77</v>
      </c>
      <c r="B44" s="10"/>
      <c r="C44" s="10"/>
      <c r="D44" s="25"/>
      <c r="E44" s="45">
        <v>171149.65</v>
      </c>
      <c r="F44" s="45">
        <v>37200</v>
      </c>
      <c r="G44" s="45">
        <v>560969.23</v>
      </c>
      <c r="H44" s="45" t="s">
        <v>51</v>
      </c>
      <c r="I44" s="45">
        <v>21954645.489999998</v>
      </c>
      <c r="J44" s="45">
        <v>9114712</v>
      </c>
      <c r="K44" s="47" t="s">
        <v>51</v>
      </c>
      <c r="L44" s="45">
        <v>5281261.6900000004</v>
      </c>
      <c r="M44" s="45">
        <v>15932584.130000001</v>
      </c>
      <c r="N44" s="45">
        <v>6736926</v>
      </c>
      <c r="O44" s="45" t="s">
        <v>51</v>
      </c>
      <c r="P44" s="45" t="s">
        <v>51</v>
      </c>
      <c r="Q44" s="45" t="s">
        <v>51</v>
      </c>
      <c r="R44" s="43" t="s">
        <v>90</v>
      </c>
      <c r="S44" s="10"/>
    </row>
    <row r="45" spans="1:23" s="9" customFormat="1" ht="21" customHeight="1">
      <c r="A45" s="43" t="s">
        <v>78</v>
      </c>
      <c r="B45" s="10"/>
      <c r="C45" s="10"/>
      <c r="D45" s="25"/>
      <c r="E45" s="45">
        <v>5791</v>
      </c>
      <c r="F45" s="45">
        <v>24041</v>
      </c>
      <c r="G45" s="45">
        <v>193773</v>
      </c>
      <c r="H45" s="45">
        <v>931692</v>
      </c>
      <c r="I45" s="47" t="s">
        <v>51</v>
      </c>
      <c r="J45" s="45">
        <v>5627368</v>
      </c>
      <c r="K45" s="47" t="s">
        <v>51</v>
      </c>
      <c r="L45" s="45">
        <v>1039205</v>
      </c>
      <c r="M45" s="45">
        <v>2861415</v>
      </c>
      <c r="N45" s="45">
        <v>1518876</v>
      </c>
      <c r="O45" s="45">
        <v>1583300</v>
      </c>
      <c r="P45" s="45">
        <v>255350</v>
      </c>
      <c r="Q45" s="47" t="s">
        <v>51</v>
      </c>
      <c r="R45" s="43" t="s">
        <v>91</v>
      </c>
      <c r="S45" s="10"/>
    </row>
    <row r="46" spans="1:23" s="9" customFormat="1" ht="21" customHeight="1">
      <c r="A46" s="43" t="s">
        <v>79</v>
      </c>
      <c r="B46" s="10"/>
      <c r="C46" s="10"/>
      <c r="D46" s="25"/>
      <c r="E46" s="45">
        <v>1222435.83</v>
      </c>
      <c r="F46" s="45">
        <v>132974.1</v>
      </c>
      <c r="G46" s="45">
        <v>189519.45</v>
      </c>
      <c r="H46" s="47" t="s">
        <v>51</v>
      </c>
      <c r="I46" s="45">
        <v>122195</v>
      </c>
      <c r="J46" s="45">
        <v>4576587.99</v>
      </c>
      <c r="K46" s="47" t="s">
        <v>51</v>
      </c>
      <c r="L46" s="45">
        <v>11699960.050000001</v>
      </c>
      <c r="M46" s="45">
        <v>11114.66</v>
      </c>
      <c r="N46" s="45">
        <v>6637380.9299999997</v>
      </c>
      <c r="O46" s="45">
        <v>5142630</v>
      </c>
      <c r="P46" s="45">
        <v>20217280.41</v>
      </c>
      <c r="Q46" s="47" t="s">
        <v>51</v>
      </c>
      <c r="R46" s="43" t="s">
        <v>92</v>
      </c>
      <c r="S46" s="10"/>
    </row>
    <row r="47" spans="1:23" s="9" customFormat="1" ht="21" customHeight="1">
      <c r="A47" s="43" t="s">
        <v>80</v>
      </c>
      <c r="B47" s="10"/>
      <c r="C47" s="10"/>
      <c r="D47" s="25"/>
      <c r="E47" s="45">
        <v>563467</v>
      </c>
      <c r="F47" s="45">
        <v>185615</v>
      </c>
      <c r="G47" s="45">
        <v>145385</v>
      </c>
      <c r="H47" s="47" t="s">
        <v>51</v>
      </c>
      <c r="I47" s="45">
        <v>304708</v>
      </c>
      <c r="J47" s="45">
        <v>24366180</v>
      </c>
      <c r="K47" s="47" t="s">
        <v>51</v>
      </c>
      <c r="L47" s="45">
        <v>14399892</v>
      </c>
      <c r="M47" s="45">
        <v>8537771</v>
      </c>
      <c r="N47" s="45">
        <v>9851113</v>
      </c>
      <c r="O47" s="45">
        <v>8906830</v>
      </c>
      <c r="P47" s="45">
        <v>3714539</v>
      </c>
      <c r="Q47" s="47" t="s">
        <v>51</v>
      </c>
      <c r="R47" s="43" t="s">
        <v>93</v>
      </c>
      <c r="S47" s="10"/>
    </row>
    <row r="48" spans="1:23" s="9" customFormat="1" ht="21" customHeight="1">
      <c r="A48" s="42" t="s">
        <v>47</v>
      </c>
      <c r="B48" s="10"/>
      <c r="C48" s="10"/>
      <c r="D48" s="25"/>
      <c r="E48" s="46">
        <f>SUM(E49:E52)</f>
        <v>17425562.289999999</v>
      </c>
      <c r="F48" s="46">
        <f t="shared" ref="F48:Q48" si="6">SUM(F49:F52)</f>
        <v>890329.8</v>
      </c>
      <c r="G48" s="46">
        <f t="shared" si="6"/>
        <v>1897469.12</v>
      </c>
      <c r="H48" s="46">
        <f t="shared" si="6"/>
        <v>0</v>
      </c>
      <c r="I48" s="46">
        <f t="shared" si="6"/>
        <v>150912</v>
      </c>
      <c r="J48" s="46">
        <f t="shared" si="6"/>
        <v>66298399.390000001</v>
      </c>
      <c r="K48" s="46">
        <f t="shared" si="6"/>
        <v>30584093.66</v>
      </c>
      <c r="L48" s="46">
        <f t="shared" si="6"/>
        <v>25372567.989999998</v>
      </c>
      <c r="M48" s="46">
        <f t="shared" si="6"/>
        <v>33608797.899999999</v>
      </c>
      <c r="N48" s="46">
        <f t="shared" si="6"/>
        <v>25189805.34</v>
      </c>
      <c r="O48" s="46">
        <f t="shared" si="6"/>
        <v>10548950.800000001</v>
      </c>
      <c r="P48" s="46">
        <f t="shared" si="6"/>
        <v>7381985.1199999992</v>
      </c>
      <c r="Q48" s="46">
        <f t="shared" si="6"/>
        <v>0</v>
      </c>
      <c r="R48" s="42" t="s">
        <v>94</v>
      </c>
      <c r="S48" s="10"/>
    </row>
    <row r="49" spans="1:19" s="9" customFormat="1" ht="21" customHeight="1">
      <c r="A49" s="43" t="s">
        <v>81</v>
      </c>
      <c r="B49" s="10"/>
      <c r="C49" s="10"/>
      <c r="D49" s="25"/>
      <c r="E49" s="45">
        <v>16405079.300000001</v>
      </c>
      <c r="F49" s="45">
        <v>139076.20000000001</v>
      </c>
      <c r="G49" s="45">
        <v>442781.85</v>
      </c>
      <c r="H49" s="47" t="s">
        <v>51</v>
      </c>
      <c r="I49" s="45">
        <v>128</v>
      </c>
      <c r="J49" s="45">
        <v>11868508</v>
      </c>
      <c r="K49" s="47" t="s">
        <v>51</v>
      </c>
      <c r="L49" s="45">
        <v>4138371.25</v>
      </c>
      <c r="M49" s="45">
        <v>8102553</v>
      </c>
      <c r="N49" s="45">
        <v>7178780.0099999998</v>
      </c>
      <c r="O49" s="45">
        <v>4200108.8</v>
      </c>
      <c r="P49" s="45">
        <v>903000</v>
      </c>
      <c r="Q49" s="47" t="s">
        <v>51</v>
      </c>
      <c r="R49" s="43" t="s">
        <v>95</v>
      </c>
      <c r="S49" s="10"/>
    </row>
    <row r="50" spans="1:19" s="9" customFormat="1" ht="21" customHeight="1">
      <c r="A50" s="43" t="s">
        <v>82</v>
      </c>
      <c r="B50" s="10"/>
      <c r="C50" s="10"/>
      <c r="D50" s="25"/>
      <c r="E50" s="45">
        <v>693562</v>
      </c>
      <c r="F50" s="45">
        <v>423716</v>
      </c>
      <c r="G50" s="45">
        <v>1169151.6000000001</v>
      </c>
      <c r="H50" s="47" t="s">
        <v>51</v>
      </c>
      <c r="I50" s="45">
        <v>71514</v>
      </c>
      <c r="J50" s="45">
        <v>18505696</v>
      </c>
      <c r="K50" s="45">
        <v>17178202.859999999</v>
      </c>
      <c r="L50" s="45">
        <v>5089872</v>
      </c>
      <c r="M50" s="45">
        <v>11006675.9</v>
      </c>
      <c r="N50" s="45">
        <v>9439240.4900000002</v>
      </c>
      <c r="O50" s="45">
        <v>77900</v>
      </c>
      <c r="P50" s="45">
        <v>3845680</v>
      </c>
      <c r="Q50" s="47" t="s">
        <v>51</v>
      </c>
      <c r="R50" s="43" t="s">
        <v>96</v>
      </c>
      <c r="S50" s="10"/>
    </row>
    <row r="51" spans="1:19" s="9" customFormat="1" ht="21" customHeight="1">
      <c r="A51" s="43" t="s">
        <v>83</v>
      </c>
      <c r="B51" s="10"/>
      <c r="C51" s="10"/>
      <c r="D51" s="25"/>
      <c r="E51" s="45">
        <v>149398.70000000001</v>
      </c>
      <c r="F51" s="45">
        <v>159172.79999999999</v>
      </c>
      <c r="G51" s="45">
        <v>198294.26</v>
      </c>
      <c r="H51" s="47" t="s">
        <v>51</v>
      </c>
      <c r="I51" s="45">
        <v>31290</v>
      </c>
      <c r="J51" s="45">
        <v>11403145</v>
      </c>
      <c r="K51" s="45">
        <v>13405890.800000001</v>
      </c>
      <c r="L51" s="45">
        <v>8130634.8799999999</v>
      </c>
      <c r="M51" s="45">
        <v>7009953</v>
      </c>
      <c r="N51" s="45">
        <v>4323197.8899999997</v>
      </c>
      <c r="O51" s="45">
        <v>3035600</v>
      </c>
      <c r="P51" s="45">
        <v>1170241.44</v>
      </c>
      <c r="Q51" s="47" t="s">
        <v>51</v>
      </c>
      <c r="R51" s="43" t="s">
        <v>97</v>
      </c>
      <c r="S51" s="10"/>
    </row>
    <row r="52" spans="1:19" s="9" customFormat="1" ht="21" customHeight="1">
      <c r="A52" s="43" t="s">
        <v>84</v>
      </c>
      <c r="B52" s="10"/>
      <c r="C52" s="10"/>
      <c r="D52" s="25"/>
      <c r="E52" s="45">
        <v>177522.29</v>
      </c>
      <c r="F52" s="45">
        <v>168364.79999999999</v>
      </c>
      <c r="G52" s="45">
        <v>87241.41</v>
      </c>
      <c r="H52" s="47" t="s">
        <v>51</v>
      </c>
      <c r="I52" s="45">
        <v>47980</v>
      </c>
      <c r="J52" s="45">
        <v>24521050.390000001</v>
      </c>
      <c r="K52" s="47" t="s">
        <v>51</v>
      </c>
      <c r="L52" s="45">
        <v>8013689.8600000003</v>
      </c>
      <c r="M52" s="45">
        <v>7489616</v>
      </c>
      <c r="N52" s="45">
        <v>4248586.95</v>
      </c>
      <c r="O52" s="45">
        <v>3235342</v>
      </c>
      <c r="P52" s="45">
        <v>1463063.68</v>
      </c>
      <c r="Q52" s="47" t="s">
        <v>51</v>
      </c>
      <c r="R52" s="43" t="s">
        <v>98</v>
      </c>
      <c r="S52" s="10"/>
    </row>
    <row r="53" spans="1:19" s="9" customFormat="1" ht="21" customHeight="1">
      <c r="A53" s="42" t="s">
        <v>48</v>
      </c>
      <c r="B53" s="10"/>
      <c r="C53" s="10"/>
      <c r="D53" s="25"/>
      <c r="E53" s="46">
        <f>SUM(E54:E56)</f>
        <v>24951795.029999997</v>
      </c>
      <c r="F53" s="46">
        <f t="shared" ref="F53:Q53" si="7">SUM(F54:F56)</f>
        <v>667850.6</v>
      </c>
      <c r="G53" s="46">
        <f t="shared" si="7"/>
        <v>1471021.7100000002</v>
      </c>
      <c r="H53" s="46">
        <f t="shared" si="7"/>
        <v>0</v>
      </c>
      <c r="I53" s="46">
        <f t="shared" si="7"/>
        <v>16196005.689999999</v>
      </c>
      <c r="J53" s="46">
        <f t="shared" si="7"/>
        <v>65057088.600000001</v>
      </c>
      <c r="K53" s="46">
        <f t="shared" si="7"/>
        <v>0</v>
      </c>
      <c r="L53" s="46">
        <f t="shared" si="7"/>
        <v>24305867.039999999</v>
      </c>
      <c r="M53" s="46">
        <f t="shared" si="7"/>
        <v>60408798.420000002</v>
      </c>
      <c r="N53" s="46">
        <f t="shared" si="7"/>
        <v>15990240.859999999</v>
      </c>
      <c r="O53" s="46">
        <f t="shared" si="7"/>
        <v>6434855</v>
      </c>
      <c r="P53" s="46">
        <f t="shared" si="7"/>
        <v>2431584</v>
      </c>
      <c r="Q53" s="46">
        <f t="shared" si="7"/>
        <v>538493.93000000005</v>
      </c>
      <c r="R53" s="42" t="s">
        <v>99</v>
      </c>
      <c r="S53" s="10"/>
    </row>
    <row r="54" spans="1:19" s="9" customFormat="1" ht="21" customHeight="1">
      <c r="A54" s="43" t="s">
        <v>85</v>
      </c>
      <c r="B54" s="10"/>
      <c r="C54" s="10"/>
      <c r="D54" s="25"/>
      <c r="E54" s="45">
        <v>125719.42</v>
      </c>
      <c r="F54" s="45">
        <v>110689</v>
      </c>
      <c r="G54" s="45">
        <v>388347</v>
      </c>
      <c r="H54" s="47" t="s">
        <v>51</v>
      </c>
      <c r="I54" s="45">
        <v>15931983.189999999</v>
      </c>
      <c r="J54" s="45">
        <v>13045638</v>
      </c>
      <c r="K54" s="47" t="s">
        <v>51</v>
      </c>
      <c r="L54" s="45">
        <v>4938606.2699999996</v>
      </c>
      <c r="M54" s="45">
        <v>19100719.109999999</v>
      </c>
      <c r="N54" s="45">
        <v>3280476.93</v>
      </c>
      <c r="O54" s="47" t="s">
        <v>51</v>
      </c>
      <c r="P54" s="47" t="s">
        <v>51</v>
      </c>
      <c r="Q54" s="47" t="s">
        <v>51</v>
      </c>
      <c r="R54" s="43" t="s">
        <v>100</v>
      </c>
      <c r="S54" s="10"/>
    </row>
    <row r="55" spans="1:19" s="9" customFormat="1" ht="21" customHeight="1">
      <c r="A55" s="43" t="s">
        <v>86</v>
      </c>
      <c r="B55" s="10"/>
      <c r="C55" s="10"/>
      <c r="D55" s="25"/>
      <c r="E55" s="45">
        <v>22978545.199999996</v>
      </c>
      <c r="F55" s="45">
        <v>358028</v>
      </c>
      <c r="G55" s="45">
        <v>661265.89</v>
      </c>
      <c r="H55" s="47" t="s">
        <v>51</v>
      </c>
      <c r="I55" s="45">
        <v>33085</v>
      </c>
      <c r="J55" s="45">
        <v>21838257.600000001</v>
      </c>
      <c r="K55" s="47" t="s">
        <v>51</v>
      </c>
      <c r="L55" s="45">
        <v>2617878.5499999998</v>
      </c>
      <c r="M55" s="45">
        <v>28036336.169999998</v>
      </c>
      <c r="N55" s="45">
        <v>2310818</v>
      </c>
      <c r="O55" s="47" t="s">
        <v>51</v>
      </c>
      <c r="P55" s="47" t="s">
        <v>51</v>
      </c>
      <c r="Q55" s="47" t="s">
        <v>51</v>
      </c>
      <c r="R55" s="43" t="s">
        <v>101</v>
      </c>
      <c r="S55" s="10"/>
    </row>
    <row r="56" spans="1:19" s="9" customFormat="1" ht="21" customHeight="1">
      <c r="A56" s="43" t="s">
        <v>87</v>
      </c>
      <c r="B56" s="10"/>
      <c r="C56" s="10"/>
      <c r="D56" s="25"/>
      <c r="E56" s="45">
        <v>1847530.41</v>
      </c>
      <c r="F56" s="45">
        <v>199133.6</v>
      </c>
      <c r="G56" s="45">
        <v>421408.82</v>
      </c>
      <c r="H56" s="47" t="s">
        <v>51</v>
      </c>
      <c r="I56" s="45">
        <v>230937.5</v>
      </c>
      <c r="J56" s="47">
        <v>30173193</v>
      </c>
      <c r="K56" s="47" t="s">
        <v>51</v>
      </c>
      <c r="L56" s="45">
        <v>16749382.220000001</v>
      </c>
      <c r="M56" s="45">
        <v>13271743.140000001</v>
      </c>
      <c r="N56" s="45">
        <v>10398945.93</v>
      </c>
      <c r="O56" s="45">
        <v>6434855</v>
      </c>
      <c r="P56" s="45">
        <v>2431584</v>
      </c>
      <c r="Q56" s="45">
        <v>538493.93000000005</v>
      </c>
      <c r="R56" s="43" t="s">
        <v>102</v>
      </c>
      <c r="S56" s="10"/>
    </row>
    <row r="57" spans="1:19" s="11" customFormat="1" ht="21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s="11" customFormat="1" ht="21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s="1" customFormat="1">
      <c r="B59" s="2" t="s">
        <v>2</v>
      </c>
      <c r="C59" s="3">
        <v>19.2</v>
      </c>
      <c r="D59" s="2" t="s">
        <v>119</v>
      </c>
    </row>
    <row r="60" spans="1:19" s="4" customFormat="1">
      <c r="B60" s="1" t="s">
        <v>24</v>
      </c>
      <c r="C60" s="3">
        <v>19.2</v>
      </c>
      <c r="D60" s="5" t="s">
        <v>120</v>
      </c>
    </row>
    <row r="61" spans="1:19" s="4" customFormat="1">
      <c r="B61" s="1"/>
      <c r="C61" s="3"/>
      <c r="D61" s="5"/>
      <c r="S61" s="6" t="s">
        <v>25</v>
      </c>
    </row>
    <row r="62" spans="1:19" ht="6" customHeight="1"/>
    <row r="63" spans="1:19" s="11" customFormat="1" ht="21" customHeight="1">
      <c r="A63" s="55" t="s">
        <v>12</v>
      </c>
      <c r="B63" s="55"/>
      <c r="C63" s="55"/>
      <c r="D63" s="56"/>
      <c r="E63" s="61" t="s">
        <v>13</v>
      </c>
      <c r="F63" s="62"/>
      <c r="G63" s="62"/>
      <c r="H63" s="62"/>
      <c r="I63" s="62"/>
      <c r="J63" s="62"/>
      <c r="K63" s="63"/>
      <c r="L63" s="64" t="s">
        <v>14</v>
      </c>
      <c r="M63" s="65"/>
      <c r="N63" s="65"/>
      <c r="O63" s="65"/>
      <c r="P63" s="65"/>
      <c r="Q63" s="65"/>
      <c r="R63" s="66" t="s">
        <v>23</v>
      </c>
      <c r="S63" s="67"/>
    </row>
    <row r="64" spans="1:19" s="11" customFormat="1" ht="21" customHeight="1">
      <c r="A64" s="57"/>
      <c r="B64" s="57"/>
      <c r="C64" s="57"/>
      <c r="D64" s="58"/>
      <c r="E64" s="72" t="s">
        <v>7</v>
      </c>
      <c r="F64" s="59"/>
      <c r="G64" s="59"/>
      <c r="H64" s="59"/>
      <c r="I64" s="59"/>
      <c r="J64" s="59"/>
      <c r="K64" s="60"/>
      <c r="L64" s="73" t="s">
        <v>15</v>
      </c>
      <c r="M64" s="74"/>
      <c r="N64" s="74"/>
      <c r="O64" s="74"/>
      <c r="P64" s="74"/>
      <c r="Q64" s="74"/>
      <c r="R64" s="68"/>
      <c r="S64" s="69"/>
    </row>
    <row r="65" spans="1:23" s="11" customFormat="1" ht="21" customHeight="1">
      <c r="A65" s="57"/>
      <c r="B65" s="57"/>
      <c r="C65" s="57"/>
      <c r="D65" s="58"/>
      <c r="E65" s="26"/>
      <c r="F65" s="26" t="s">
        <v>18</v>
      </c>
      <c r="G65" s="26"/>
      <c r="H65" s="26"/>
      <c r="I65" s="26"/>
      <c r="K65" s="27"/>
      <c r="L65" s="28"/>
      <c r="M65" s="28"/>
      <c r="N65" s="28"/>
      <c r="O65" s="28"/>
      <c r="P65" s="28"/>
      <c r="Q65" s="28"/>
      <c r="R65" s="68"/>
      <c r="S65" s="69"/>
      <c r="V65" s="33"/>
      <c r="W65" s="33"/>
    </row>
    <row r="66" spans="1:23" s="11" customFormat="1" ht="21" customHeight="1">
      <c r="A66" s="57"/>
      <c r="B66" s="57"/>
      <c r="C66" s="57"/>
      <c r="D66" s="58"/>
      <c r="E66" s="26" t="s">
        <v>4</v>
      </c>
      <c r="F66" s="26" t="s">
        <v>30</v>
      </c>
      <c r="G66" s="26"/>
      <c r="H66" s="20" t="s">
        <v>6</v>
      </c>
      <c r="I66" s="26"/>
      <c r="J66" s="28"/>
      <c r="K66" s="26"/>
      <c r="L66" s="28"/>
      <c r="M66" s="28"/>
      <c r="N66" s="28"/>
      <c r="O66" s="28"/>
      <c r="P66" s="28"/>
      <c r="Q66" s="28"/>
      <c r="R66" s="68"/>
      <c r="S66" s="69"/>
      <c r="V66" s="33"/>
      <c r="W66" s="33"/>
    </row>
    <row r="67" spans="1:23" s="11" customFormat="1" ht="21" customHeight="1">
      <c r="A67" s="57"/>
      <c r="B67" s="57"/>
      <c r="C67" s="57"/>
      <c r="D67" s="58"/>
      <c r="E67" s="20" t="s">
        <v>17</v>
      </c>
      <c r="F67" s="26" t="s">
        <v>31</v>
      </c>
      <c r="G67" s="26"/>
      <c r="H67" s="51" t="s">
        <v>32</v>
      </c>
      <c r="I67" s="26"/>
      <c r="J67" s="28"/>
      <c r="K67" s="26"/>
      <c r="L67" s="28" t="s">
        <v>21</v>
      </c>
      <c r="M67" s="28"/>
      <c r="N67" s="28"/>
      <c r="O67" s="28"/>
      <c r="P67" s="28"/>
      <c r="Q67" s="28"/>
      <c r="R67" s="68"/>
      <c r="S67" s="69"/>
      <c r="V67" s="33"/>
      <c r="W67" s="33"/>
    </row>
    <row r="68" spans="1:23" s="11" customFormat="1" ht="21" customHeight="1">
      <c r="A68" s="57"/>
      <c r="B68" s="57"/>
      <c r="C68" s="57"/>
      <c r="D68" s="58"/>
      <c r="E68" s="20" t="s">
        <v>20</v>
      </c>
      <c r="F68" s="30" t="s">
        <v>40</v>
      </c>
      <c r="G68" s="26" t="s">
        <v>5</v>
      </c>
      <c r="H68" s="30" t="s">
        <v>41</v>
      </c>
      <c r="I68" s="26" t="s">
        <v>19</v>
      </c>
      <c r="J68" s="28" t="s">
        <v>10</v>
      </c>
      <c r="K68" s="26" t="s">
        <v>3</v>
      </c>
      <c r="L68" s="21" t="s">
        <v>16</v>
      </c>
      <c r="M68" s="28" t="s">
        <v>26</v>
      </c>
      <c r="N68" s="28" t="s">
        <v>27</v>
      </c>
      <c r="O68" s="28" t="s">
        <v>28</v>
      </c>
      <c r="P68" s="28" t="s">
        <v>29</v>
      </c>
      <c r="Q68" s="28" t="s">
        <v>33</v>
      </c>
      <c r="R68" s="68"/>
      <c r="S68" s="69"/>
      <c r="V68" s="33"/>
      <c r="W68" s="33"/>
    </row>
    <row r="69" spans="1:23" s="11" customFormat="1" ht="21" customHeight="1">
      <c r="A69" s="59"/>
      <c r="B69" s="59"/>
      <c r="C69" s="59"/>
      <c r="D69" s="60"/>
      <c r="E69" s="22" t="s">
        <v>20</v>
      </c>
      <c r="F69" s="22" t="s">
        <v>39</v>
      </c>
      <c r="G69" s="22" t="s">
        <v>8</v>
      </c>
      <c r="H69" s="22" t="s">
        <v>38</v>
      </c>
      <c r="I69" s="22" t="s">
        <v>9</v>
      </c>
      <c r="J69" s="23" t="s">
        <v>11</v>
      </c>
      <c r="K69" s="22" t="s">
        <v>1</v>
      </c>
      <c r="L69" s="23" t="s">
        <v>37</v>
      </c>
      <c r="M69" s="23" t="s">
        <v>34</v>
      </c>
      <c r="N69" s="23" t="s">
        <v>35</v>
      </c>
      <c r="O69" s="23" t="s">
        <v>36</v>
      </c>
      <c r="P69" s="23" t="s">
        <v>11</v>
      </c>
      <c r="Q69" s="22" t="s">
        <v>1</v>
      </c>
      <c r="R69" s="70"/>
      <c r="S69" s="71"/>
      <c r="V69" s="33"/>
      <c r="W69" s="33"/>
    </row>
    <row r="70" spans="1:23" s="11" customFormat="1" ht="3" customHeight="1">
      <c r="A70" s="31"/>
      <c r="B70" s="31"/>
      <c r="C70" s="31"/>
      <c r="D70" s="32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5"/>
      <c r="S70" s="31"/>
      <c r="V70" s="15"/>
      <c r="W70" s="15"/>
    </row>
    <row r="71" spans="1:23" s="11" customFormat="1" ht="21" customHeight="1">
      <c r="A71" s="42" t="s">
        <v>49</v>
      </c>
      <c r="B71" s="10"/>
      <c r="C71" s="10"/>
      <c r="D71" s="25"/>
      <c r="E71" s="46">
        <f>SUM(E72:E73)</f>
        <v>1434877.33</v>
      </c>
      <c r="F71" s="46">
        <f t="shared" ref="F71:Q71" si="8">SUM(F72:F73)</f>
        <v>446980.86</v>
      </c>
      <c r="G71" s="46">
        <f t="shared" si="8"/>
        <v>935466.13</v>
      </c>
      <c r="H71" s="46">
        <f t="shared" si="8"/>
        <v>516742</v>
      </c>
      <c r="I71" s="46">
        <f t="shared" si="8"/>
        <v>233256.91</v>
      </c>
      <c r="J71" s="46">
        <f t="shared" si="8"/>
        <v>38186479.399999999</v>
      </c>
      <c r="K71" s="46">
        <f t="shared" si="8"/>
        <v>28776190.940000001</v>
      </c>
      <c r="L71" s="46">
        <f t="shared" si="8"/>
        <v>10620761.389999999</v>
      </c>
      <c r="M71" s="46">
        <f t="shared" si="8"/>
        <v>34021660.700000003</v>
      </c>
      <c r="N71" s="46">
        <f t="shared" si="8"/>
        <v>17760340.490000002</v>
      </c>
      <c r="O71" s="46">
        <f t="shared" si="8"/>
        <v>10727033.140000001</v>
      </c>
      <c r="P71" s="46">
        <f t="shared" si="8"/>
        <v>843564.75</v>
      </c>
      <c r="Q71" s="46">
        <f t="shared" si="8"/>
        <v>0</v>
      </c>
      <c r="R71" s="42" t="s">
        <v>109</v>
      </c>
      <c r="S71" s="10"/>
    </row>
    <row r="72" spans="1:23" s="11" customFormat="1" ht="21" customHeight="1">
      <c r="A72" s="43" t="s">
        <v>103</v>
      </c>
      <c r="B72" s="10"/>
      <c r="C72" s="10"/>
      <c r="D72" s="25"/>
      <c r="E72" s="45">
        <v>629209.94999999995</v>
      </c>
      <c r="F72" s="45">
        <v>168176</v>
      </c>
      <c r="G72" s="45">
        <v>473367.64</v>
      </c>
      <c r="H72" s="45">
        <v>516742</v>
      </c>
      <c r="I72" s="45">
        <v>44710</v>
      </c>
      <c r="J72" s="45">
        <v>16802196.399999999</v>
      </c>
      <c r="K72" s="47" t="s">
        <v>51</v>
      </c>
      <c r="L72" s="45">
        <v>851431.52</v>
      </c>
      <c r="M72" s="45">
        <v>18987881.41</v>
      </c>
      <c r="N72" s="45">
        <v>2921850.66</v>
      </c>
      <c r="O72" s="47" t="s">
        <v>51</v>
      </c>
      <c r="P72" s="47" t="s">
        <v>51</v>
      </c>
      <c r="Q72" s="47" t="s">
        <v>51</v>
      </c>
      <c r="R72" s="43" t="s">
        <v>110</v>
      </c>
      <c r="S72" s="10"/>
    </row>
    <row r="73" spans="1:23" s="11" customFormat="1" ht="21" customHeight="1">
      <c r="A73" s="43" t="s">
        <v>104</v>
      </c>
      <c r="B73" s="10"/>
      <c r="C73" s="10"/>
      <c r="D73" s="25"/>
      <c r="E73" s="45">
        <v>805667.38</v>
      </c>
      <c r="F73" s="45">
        <v>278804.86</v>
      </c>
      <c r="G73" s="45">
        <v>462098.49</v>
      </c>
      <c r="H73" s="47" t="s">
        <v>51</v>
      </c>
      <c r="I73" s="45">
        <v>188546.91</v>
      </c>
      <c r="J73" s="45">
        <v>21384283</v>
      </c>
      <c r="K73" s="45">
        <v>28776190.940000001</v>
      </c>
      <c r="L73" s="45">
        <v>9769329.8699999992</v>
      </c>
      <c r="M73" s="45">
        <v>15033779.289999999</v>
      </c>
      <c r="N73" s="45">
        <v>14838489.83</v>
      </c>
      <c r="O73" s="45">
        <v>10727033.140000001</v>
      </c>
      <c r="P73" s="45">
        <v>843564.75</v>
      </c>
      <c r="Q73" s="47" t="s">
        <v>51</v>
      </c>
      <c r="R73" s="43" t="s">
        <v>111</v>
      </c>
      <c r="S73" s="10"/>
    </row>
    <row r="74" spans="1:23" s="11" customFormat="1" ht="21" customHeight="1">
      <c r="A74" s="44" t="s">
        <v>50</v>
      </c>
      <c r="B74" s="10"/>
      <c r="C74" s="10"/>
      <c r="D74" s="25"/>
      <c r="E74" s="46">
        <f>E75</f>
        <v>926811.9</v>
      </c>
      <c r="F74" s="46">
        <f t="shared" ref="F74:P74" si="9">F75</f>
        <v>270960.26</v>
      </c>
      <c r="G74" s="46">
        <f t="shared" si="9"/>
        <v>479066.71</v>
      </c>
      <c r="H74" s="53">
        <f t="shared" si="9"/>
        <v>0</v>
      </c>
      <c r="I74" s="46">
        <f t="shared" si="9"/>
        <v>75404.3</v>
      </c>
      <c r="J74" s="46">
        <f t="shared" si="9"/>
        <v>45503394.509999998</v>
      </c>
      <c r="K74" s="46">
        <f t="shared" si="9"/>
        <v>47255637.68</v>
      </c>
      <c r="L74" s="46">
        <f t="shared" si="9"/>
        <v>10790148.99</v>
      </c>
      <c r="M74" s="46">
        <f t="shared" si="9"/>
        <v>12553140.5</v>
      </c>
      <c r="N74" s="46">
        <f t="shared" si="9"/>
        <v>13257005.51</v>
      </c>
      <c r="O74" s="46">
        <f t="shared" si="9"/>
        <v>3103538</v>
      </c>
      <c r="P74" s="46">
        <f t="shared" si="9"/>
        <v>2404279.7200000002</v>
      </c>
      <c r="Q74" s="52">
        <v>0</v>
      </c>
      <c r="R74" s="42" t="s">
        <v>112</v>
      </c>
      <c r="S74" s="10"/>
    </row>
    <row r="75" spans="1:23" s="11" customFormat="1" ht="21" customHeight="1">
      <c r="A75" s="43" t="s">
        <v>105</v>
      </c>
      <c r="B75" s="10"/>
      <c r="C75" s="10"/>
      <c r="D75" s="25"/>
      <c r="E75" s="45">
        <v>926811.9</v>
      </c>
      <c r="F75" s="45">
        <v>270960.26</v>
      </c>
      <c r="G75" s="45">
        <v>479066.71</v>
      </c>
      <c r="H75" s="54">
        <v>0</v>
      </c>
      <c r="I75" s="45">
        <v>75404.3</v>
      </c>
      <c r="J75" s="45">
        <v>45503394.509999998</v>
      </c>
      <c r="K75" s="45">
        <v>47255637.68</v>
      </c>
      <c r="L75" s="45">
        <v>10790148.99</v>
      </c>
      <c r="M75" s="45">
        <v>12553140.5</v>
      </c>
      <c r="N75" s="45">
        <v>13257005.51</v>
      </c>
      <c r="O75" s="45">
        <v>3103538</v>
      </c>
      <c r="P75" s="45">
        <v>2404279.7200000002</v>
      </c>
      <c r="Q75" s="47" t="s">
        <v>51</v>
      </c>
      <c r="R75" s="43" t="s">
        <v>113</v>
      </c>
      <c r="S75" s="10"/>
    </row>
    <row r="76" spans="1:23" s="11" customFormat="1" ht="21" customHeight="1">
      <c r="A76" s="42" t="s">
        <v>106</v>
      </c>
      <c r="B76" s="10"/>
      <c r="C76" s="10"/>
      <c r="D76" s="25"/>
      <c r="E76" s="46">
        <f>SUM(E77:E78)</f>
        <v>1137176.93</v>
      </c>
      <c r="F76" s="46">
        <f t="shared" ref="F76:Q76" si="10">SUM(F77:F78)</f>
        <v>102943.6</v>
      </c>
      <c r="G76" s="46">
        <f t="shared" si="10"/>
        <v>390036.51</v>
      </c>
      <c r="H76" s="46">
        <f t="shared" si="10"/>
        <v>0</v>
      </c>
      <c r="I76" s="46">
        <f t="shared" si="10"/>
        <v>171122</v>
      </c>
      <c r="J76" s="46">
        <f t="shared" si="10"/>
        <v>24252786</v>
      </c>
      <c r="K76" s="46">
        <f t="shared" si="10"/>
        <v>12921703.08</v>
      </c>
      <c r="L76" s="46">
        <f t="shared" si="10"/>
        <v>11051984.289999999</v>
      </c>
      <c r="M76" s="46">
        <f t="shared" si="10"/>
        <v>13833767</v>
      </c>
      <c r="N76" s="46">
        <f t="shared" si="10"/>
        <v>9889700.3399999999</v>
      </c>
      <c r="O76" s="46">
        <f t="shared" si="10"/>
        <v>9979440</v>
      </c>
      <c r="P76" s="46">
        <f t="shared" si="10"/>
        <v>517000</v>
      </c>
      <c r="Q76" s="46">
        <f t="shared" si="10"/>
        <v>0</v>
      </c>
      <c r="R76" s="42" t="s">
        <v>114</v>
      </c>
      <c r="S76" s="10"/>
    </row>
    <row r="77" spans="1:23" s="11" customFormat="1" ht="21" customHeight="1">
      <c r="A77" s="50" t="s">
        <v>107</v>
      </c>
      <c r="B77" s="10"/>
      <c r="C77" s="10"/>
      <c r="D77" s="25"/>
      <c r="E77" s="45">
        <v>879641.53</v>
      </c>
      <c r="F77" s="45">
        <v>102673.60000000001</v>
      </c>
      <c r="G77" s="45">
        <v>158422.63</v>
      </c>
      <c r="H77" s="47" t="s">
        <v>51</v>
      </c>
      <c r="I77" s="45">
        <v>123592</v>
      </c>
      <c r="J77" s="45">
        <v>11097221</v>
      </c>
      <c r="K77" s="47" t="s">
        <v>51</v>
      </c>
      <c r="L77" s="45">
        <v>4466518.29</v>
      </c>
      <c r="M77" s="45">
        <v>7125775</v>
      </c>
      <c r="N77" s="45">
        <v>5656403</v>
      </c>
      <c r="O77" s="45">
        <v>3070740</v>
      </c>
      <c r="P77" s="47" t="s">
        <v>51</v>
      </c>
      <c r="Q77" s="47" t="s">
        <v>51</v>
      </c>
      <c r="R77" s="43" t="s">
        <v>115</v>
      </c>
      <c r="S77" s="10"/>
    </row>
    <row r="78" spans="1:23" s="11" customFormat="1" ht="21" customHeight="1">
      <c r="A78" s="41" t="s">
        <v>108</v>
      </c>
      <c r="B78" s="10"/>
      <c r="C78" s="10"/>
      <c r="D78" s="25"/>
      <c r="E78" s="45">
        <v>257535.4</v>
      </c>
      <c r="F78" s="45">
        <v>270</v>
      </c>
      <c r="G78" s="45">
        <v>231613.88</v>
      </c>
      <c r="H78" s="47" t="s">
        <v>51</v>
      </c>
      <c r="I78" s="45">
        <v>47530</v>
      </c>
      <c r="J78" s="45">
        <v>13155565</v>
      </c>
      <c r="K78" s="45">
        <v>12921703.08</v>
      </c>
      <c r="L78" s="45">
        <v>6585466</v>
      </c>
      <c r="M78" s="45">
        <v>6707992</v>
      </c>
      <c r="N78" s="45">
        <v>4233297.34</v>
      </c>
      <c r="O78" s="45">
        <v>6908700</v>
      </c>
      <c r="P78" s="45">
        <v>517000</v>
      </c>
      <c r="Q78" s="47" t="s">
        <v>51</v>
      </c>
      <c r="R78" s="43" t="s">
        <v>116</v>
      </c>
      <c r="S78" s="10"/>
    </row>
    <row r="79" spans="1:23" s="11" customFormat="1" ht="3" customHeight="1">
      <c r="A79" s="16"/>
      <c r="B79" s="16"/>
      <c r="C79" s="16"/>
      <c r="D79" s="17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6"/>
      <c r="S79" s="16"/>
    </row>
    <row r="80" spans="1:23" s="11" customFormat="1" ht="3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2:2" s="11" customFormat="1" ht="17.25">
      <c r="B81" s="8" t="s">
        <v>121</v>
      </c>
    </row>
    <row r="82" spans="2:2" s="11" customFormat="1" ht="17.25">
      <c r="B82" s="8" t="s">
        <v>122</v>
      </c>
    </row>
  </sheetData>
  <mergeCells count="20">
    <mergeCell ref="A5:D11"/>
    <mergeCell ref="E5:K5"/>
    <mergeCell ref="L5:Q5"/>
    <mergeCell ref="R5:S11"/>
    <mergeCell ref="E6:K6"/>
    <mergeCell ref="L6:Q6"/>
    <mergeCell ref="A13:D13"/>
    <mergeCell ref="S13:T13"/>
    <mergeCell ref="A34:D40"/>
    <mergeCell ref="E34:K34"/>
    <mergeCell ref="L34:Q34"/>
    <mergeCell ref="R34:S40"/>
    <mergeCell ref="E35:K35"/>
    <mergeCell ref="L35:Q35"/>
    <mergeCell ref="A63:D69"/>
    <mergeCell ref="E63:K63"/>
    <mergeCell ref="L63:Q63"/>
    <mergeCell ref="R63:S69"/>
    <mergeCell ref="E64:K64"/>
    <mergeCell ref="L64:Q64"/>
  </mergeCells>
  <printOptions horizontalCentered="1"/>
  <pageMargins left="0.15748031496062992" right="0.19685039370078741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Incom</cp:lastModifiedBy>
  <cp:lastPrinted>2018-06-13T03:40:01Z</cp:lastPrinted>
  <dcterms:created xsi:type="dcterms:W3CDTF">1997-06-13T10:07:54Z</dcterms:created>
  <dcterms:modified xsi:type="dcterms:W3CDTF">2018-10-16T07:24:48Z</dcterms:modified>
</cp:coreProperties>
</file>