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19320" windowHeight="9675"/>
  </bookViews>
  <sheets>
    <sheet name="T-1.2" sheetId="7" r:id="rId1"/>
  </sheets>
  <definedNames>
    <definedName name="_xlnm.Print_Area" localSheetId="0">'T-1.2'!$A$1:$R$106</definedName>
  </definedNames>
  <calcPr calcId="144525"/>
</workbook>
</file>

<file path=xl/calcChain.xml><?xml version="1.0" encoding="utf-8"?>
<calcChain xmlns="http://schemas.openxmlformats.org/spreadsheetml/2006/main">
  <c r="K90" i="7" l="1"/>
  <c r="K89" i="7"/>
  <c r="K88" i="7" s="1"/>
  <c r="L88" i="7"/>
  <c r="L87" i="7" s="1"/>
  <c r="M88" i="7"/>
  <c r="M87" i="7" s="1"/>
  <c r="K80" i="7"/>
  <c r="K81" i="7"/>
  <c r="K79" i="7"/>
  <c r="L78" i="7"/>
  <c r="L77" i="7" s="1"/>
  <c r="M78" i="7"/>
  <c r="M77" i="7" s="1"/>
  <c r="K76" i="7"/>
  <c r="K75" i="7"/>
  <c r="K74" i="7" s="1"/>
  <c r="L74" i="7"/>
  <c r="L73" i="7" s="1"/>
  <c r="M74" i="7"/>
  <c r="M73" i="7" s="1"/>
  <c r="K72" i="7"/>
  <c r="K70" i="7"/>
  <c r="K71" i="7"/>
  <c r="K69" i="7"/>
  <c r="L68" i="7"/>
  <c r="L67" i="7" s="1"/>
  <c r="M68" i="7"/>
  <c r="M67" i="7" s="1"/>
  <c r="K65" i="7"/>
  <c r="K66" i="7"/>
  <c r="K64" i="7"/>
  <c r="L63" i="7"/>
  <c r="L62" i="7" s="1"/>
  <c r="M63" i="7"/>
  <c r="M62" i="7" s="1"/>
  <c r="K61" i="7"/>
  <c r="K60" i="7"/>
  <c r="K54" i="7" s="1"/>
  <c r="L54" i="7"/>
  <c r="L53" i="7" s="1"/>
  <c r="M54" i="7"/>
  <c r="M53" i="7" s="1"/>
  <c r="K47" i="7"/>
  <c r="K48" i="7"/>
  <c r="K46" i="7"/>
  <c r="L45" i="7"/>
  <c r="L44" i="7" s="1"/>
  <c r="M45" i="7"/>
  <c r="M44" i="7" s="1"/>
  <c r="K43" i="7"/>
  <c r="K42" i="7"/>
  <c r="K41" i="7" s="1"/>
  <c r="L41" i="7"/>
  <c r="L40" i="7" s="1"/>
  <c r="M41" i="7"/>
  <c r="M40" i="7" s="1"/>
  <c r="K38" i="7"/>
  <c r="K39" i="7"/>
  <c r="K37" i="7"/>
  <c r="H37" i="7"/>
  <c r="L36" i="7"/>
  <c r="L35" i="7" s="1"/>
  <c r="M36" i="7"/>
  <c r="M35" i="7" s="1"/>
  <c r="K25" i="7"/>
  <c r="K26" i="7"/>
  <c r="K27" i="7"/>
  <c r="K34" i="7"/>
  <c r="K24" i="7"/>
  <c r="K20" i="7"/>
  <c r="K21" i="7"/>
  <c r="K19" i="7"/>
  <c r="L23" i="7"/>
  <c r="L22" i="7" s="1"/>
  <c r="M23" i="7"/>
  <c r="M22" i="7" s="1"/>
  <c r="L18" i="7"/>
  <c r="L17" i="7" s="1"/>
  <c r="M18" i="7"/>
  <c r="L9" i="7"/>
  <c r="M9" i="7"/>
  <c r="K52" i="7"/>
  <c r="K51" i="7"/>
  <c r="K50" i="7" s="1"/>
  <c r="K13" i="7"/>
  <c r="K14" i="7"/>
  <c r="K15" i="7"/>
  <c r="K16" i="7"/>
  <c r="K12" i="7"/>
  <c r="L11" i="7"/>
  <c r="L10" i="7" s="1"/>
  <c r="M11" i="7"/>
  <c r="M10" i="7" s="1"/>
  <c r="L50" i="7"/>
  <c r="L49" i="7" s="1"/>
  <c r="M50" i="7"/>
  <c r="M49" i="7" s="1"/>
  <c r="K45" i="7" l="1"/>
  <c r="K44" i="7" s="1"/>
  <c r="K53" i="7"/>
  <c r="K36" i="7"/>
  <c r="K35" i="7" s="1"/>
  <c r="K18" i="7"/>
  <c r="K63" i="7"/>
  <c r="K62" i="7" s="1"/>
  <c r="K78" i="7"/>
  <c r="K77" i="7" s="1"/>
  <c r="K23" i="7"/>
  <c r="K22" i="7" s="1"/>
  <c r="K11" i="7"/>
  <c r="K10" i="7" s="1"/>
  <c r="K68" i="7"/>
  <c r="K67" i="7" s="1"/>
  <c r="K73" i="7"/>
  <c r="K87" i="7"/>
  <c r="L8" i="7"/>
  <c r="L7" i="7" s="1"/>
  <c r="K9" i="7"/>
  <c r="M8" i="7"/>
  <c r="M7" i="7" s="1"/>
  <c r="K40" i="7"/>
  <c r="K17" i="7"/>
  <c r="M17" i="7"/>
  <c r="K49" i="7"/>
  <c r="K8" i="7" l="1"/>
  <c r="K7" i="7" s="1"/>
  <c r="F9" i="7" l="1"/>
  <c r="G9" i="7"/>
  <c r="I9" i="7"/>
  <c r="J9" i="7"/>
  <c r="F88" i="7"/>
  <c r="F87" i="7" s="1"/>
  <c r="G88" i="7"/>
  <c r="G87" i="7" s="1"/>
  <c r="I88" i="7"/>
  <c r="I87" i="7" s="1"/>
  <c r="J88" i="7"/>
  <c r="J87" i="7" s="1"/>
  <c r="H90" i="7"/>
  <c r="H89" i="7"/>
  <c r="H88" i="7" s="1"/>
  <c r="H87" i="7" s="1"/>
  <c r="E90" i="7"/>
  <c r="E89" i="7"/>
  <c r="E88" i="7" s="1"/>
  <c r="E87" i="7" s="1"/>
  <c r="F78" i="7"/>
  <c r="F77" i="7" s="1"/>
  <c r="G78" i="7"/>
  <c r="G77" i="7" s="1"/>
  <c r="I78" i="7"/>
  <c r="I77" i="7" s="1"/>
  <c r="J78" i="7"/>
  <c r="J77" i="7" s="1"/>
  <c r="H80" i="7"/>
  <c r="H81" i="7"/>
  <c r="H79" i="7"/>
  <c r="E80" i="7"/>
  <c r="E81" i="7"/>
  <c r="E79" i="7"/>
  <c r="F74" i="7"/>
  <c r="F73" i="7" s="1"/>
  <c r="G74" i="7"/>
  <c r="G73" i="7" s="1"/>
  <c r="I74" i="7"/>
  <c r="I73" i="7" s="1"/>
  <c r="J74" i="7"/>
  <c r="J73" i="7" s="1"/>
  <c r="H76" i="7"/>
  <c r="H75" i="7"/>
  <c r="H74" i="7" s="1"/>
  <c r="H73" i="7" s="1"/>
  <c r="E76" i="7"/>
  <c r="E75" i="7"/>
  <c r="E74" i="7" s="1"/>
  <c r="F68" i="7"/>
  <c r="F67" i="7" s="1"/>
  <c r="G68" i="7"/>
  <c r="G67" i="7" s="1"/>
  <c r="I68" i="7"/>
  <c r="I67" i="7" s="1"/>
  <c r="J68" i="7"/>
  <c r="J67" i="7" s="1"/>
  <c r="E72" i="7"/>
  <c r="H72" i="7"/>
  <c r="H70" i="7"/>
  <c r="H71" i="7"/>
  <c r="H69" i="7"/>
  <c r="E70" i="7"/>
  <c r="E71" i="7"/>
  <c r="E69" i="7"/>
  <c r="F63" i="7"/>
  <c r="F62" i="7" s="1"/>
  <c r="G63" i="7"/>
  <c r="G62" i="7" s="1"/>
  <c r="I63" i="7"/>
  <c r="I62" i="7" s="1"/>
  <c r="J63" i="7"/>
  <c r="J62" i="7" s="1"/>
  <c r="H65" i="7"/>
  <c r="H66" i="7"/>
  <c r="H64" i="7"/>
  <c r="E65" i="7"/>
  <c r="E66" i="7"/>
  <c r="E64" i="7"/>
  <c r="F54" i="7"/>
  <c r="F53" i="7" s="1"/>
  <c r="G54" i="7"/>
  <c r="G53" i="7" s="1"/>
  <c r="I54" i="7"/>
  <c r="I53" i="7" s="1"/>
  <c r="J54" i="7"/>
  <c r="J53" i="7" s="1"/>
  <c r="H61" i="7"/>
  <c r="H60" i="7"/>
  <c r="H54" i="7" s="1"/>
  <c r="E61" i="7"/>
  <c r="E60" i="7"/>
  <c r="E54" i="7" s="1"/>
  <c r="F50" i="7"/>
  <c r="F49" i="7" s="1"/>
  <c r="G50" i="7"/>
  <c r="G49" i="7" s="1"/>
  <c r="I50" i="7"/>
  <c r="I49" i="7" s="1"/>
  <c r="J50" i="7"/>
  <c r="J49" i="7" s="1"/>
  <c r="H52" i="7"/>
  <c r="H51" i="7"/>
  <c r="H50" i="7" s="1"/>
  <c r="E52" i="7"/>
  <c r="E51" i="7"/>
  <c r="E50" i="7" s="1"/>
  <c r="H48" i="7"/>
  <c r="I45" i="7"/>
  <c r="I44" i="7" s="1"/>
  <c r="J45" i="7"/>
  <c r="J44" i="7" s="1"/>
  <c r="H47" i="7"/>
  <c r="H46" i="7"/>
  <c r="F45" i="7"/>
  <c r="F44" i="7" s="1"/>
  <c r="G45" i="7"/>
  <c r="G44" i="7" s="1"/>
  <c r="E47" i="7"/>
  <c r="E48" i="7"/>
  <c r="E46" i="7"/>
  <c r="F41" i="7"/>
  <c r="F40" i="7" s="1"/>
  <c r="G41" i="7"/>
  <c r="G40" i="7" s="1"/>
  <c r="I41" i="7"/>
  <c r="I40" i="7" s="1"/>
  <c r="J41" i="7"/>
  <c r="J40" i="7" s="1"/>
  <c r="H43" i="7"/>
  <c r="H42" i="7"/>
  <c r="H41" i="7" s="1"/>
  <c r="E43" i="7"/>
  <c r="E42" i="7"/>
  <c r="E41" i="7" s="1"/>
  <c r="H39" i="7"/>
  <c r="H38" i="7"/>
  <c r="H36" i="7" s="1"/>
  <c r="J36" i="7"/>
  <c r="J35" i="7" s="1"/>
  <c r="I36" i="7"/>
  <c r="I35" i="7" s="1"/>
  <c r="F36" i="7"/>
  <c r="F35" i="7" s="1"/>
  <c r="G36" i="7"/>
  <c r="G35" i="7" s="1"/>
  <c r="E38" i="7"/>
  <c r="E39" i="7"/>
  <c r="E37" i="7"/>
  <c r="F23" i="7"/>
  <c r="F22" i="7" s="1"/>
  <c r="G23" i="7"/>
  <c r="G22" i="7" s="1"/>
  <c r="I23" i="7"/>
  <c r="I22" i="7" s="1"/>
  <c r="J23" i="7"/>
  <c r="J22" i="7" s="1"/>
  <c r="H25" i="7"/>
  <c r="H26" i="7"/>
  <c r="H27" i="7"/>
  <c r="H34" i="7"/>
  <c r="H24" i="7"/>
  <c r="E25" i="7"/>
  <c r="E26" i="7"/>
  <c r="E27" i="7"/>
  <c r="E34" i="7"/>
  <c r="E24" i="7"/>
  <c r="F18" i="7"/>
  <c r="F17" i="7" s="1"/>
  <c r="G18" i="7"/>
  <c r="G17" i="7" s="1"/>
  <c r="I18" i="7"/>
  <c r="I17" i="7" s="1"/>
  <c r="J18" i="7"/>
  <c r="J17" i="7" s="1"/>
  <c r="H20" i="7"/>
  <c r="H21" i="7"/>
  <c r="H19" i="7"/>
  <c r="E20" i="7"/>
  <c r="E21" i="7"/>
  <c r="E19" i="7"/>
  <c r="G11" i="7"/>
  <c r="J11" i="7"/>
  <c r="J10" i="7" s="1"/>
  <c r="I11" i="7"/>
  <c r="I10" i="7" s="1"/>
  <c r="F11" i="7"/>
  <c r="H16" i="7"/>
  <c r="E16" i="7"/>
  <c r="H13" i="7"/>
  <c r="H14" i="7"/>
  <c r="H15" i="7"/>
  <c r="H12" i="7"/>
  <c r="E13" i="7"/>
  <c r="E14" i="7"/>
  <c r="E15" i="7"/>
  <c r="E12" i="7"/>
  <c r="E78" i="7" l="1"/>
  <c r="E77" i="7" s="1"/>
  <c r="E49" i="7"/>
  <c r="E53" i="7"/>
  <c r="H63" i="7"/>
  <c r="H62" i="7" s="1"/>
  <c r="E40" i="7"/>
  <c r="E45" i="7"/>
  <c r="H53" i="7"/>
  <c r="E63" i="7"/>
  <c r="E62" i="7" s="1"/>
  <c r="H68" i="7"/>
  <c r="E11" i="7"/>
  <c r="E10" i="7" s="1"/>
  <c r="E9" i="7"/>
  <c r="E23" i="7"/>
  <c r="E22" i="7" s="1"/>
  <c r="H67" i="7"/>
  <c r="H18" i="7"/>
  <c r="H17" i="7" s="1"/>
  <c r="H35" i="7"/>
  <c r="H45" i="7"/>
  <c r="H44" i="7" s="1"/>
  <c r="E68" i="7"/>
  <c r="E67" i="7" s="1"/>
  <c r="H40" i="7"/>
  <c r="H78" i="7"/>
  <c r="H77" i="7" s="1"/>
  <c r="H9" i="7"/>
  <c r="F8" i="7"/>
  <c r="F7" i="7" s="1"/>
  <c r="E44" i="7"/>
  <c r="F10" i="7"/>
  <c r="H11" i="7"/>
  <c r="H10" i="7" s="1"/>
  <c r="E73" i="7"/>
  <c r="G8" i="7"/>
  <c r="G7" i="7" s="1"/>
  <c r="H23" i="7"/>
  <c r="H22" i="7" s="1"/>
  <c r="E18" i="7"/>
  <c r="E17" i="7" s="1"/>
  <c r="E36" i="7"/>
  <c r="E35" i="7" s="1"/>
  <c r="H49" i="7"/>
  <c r="I8" i="7"/>
  <c r="I7" i="7" s="1"/>
  <c r="J8" i="7"/>
  <c r="J7" i="7" s="1"/>
  <c r="G10" i="7"/>
  <c r="H8" i="7" l="1"/>
  <c r="H7" i="7" s="1"/>
  <c r="E8" i="7"/>
  <c r="E7" i="7" s="1"/>
</calcChain>
</file>

<file path=xl/sharedStrings.xml><?xml version="1.0" encoding="utf-8"?>
<sst xmlns="http://schemas.openxmlformats.org/spreadsheetml/2006/main" count="246" uniqueCount="103">
  <si>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</si>
  <si>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</si>
  <si>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</si>
  <si>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</si>
  <si>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</si>
  <si>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</si>
  <si>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</si>
  <si>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</si>
  <si>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</si>
  <si>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รวมยอด</t>
  </si>
  <si>
    <t xml:space="preserve">        ที่มา:  กรมการปกครอง  กระทรวงมหาดไทย</t>
  </si>
  <si>
    <t>Source:   Department of Provinical Administration,  Ministry of Interior</t>
  </si>
  <si>
    <t>Table</t>
  </si>
  <si>
    <t xml:space="preserve">              อำเภอ และ              เขตการปกครอง</t>
  </si>
  <si>
    <t>District and Administration Zone</t>
  </si>
  <si>
    <t>ประชากรจากการทะเบียน จำแนกตามเพศ เขตการปกครอง เป็นรายอำเภอ พ.ศ. 2558 - 2560</t>
  </si>
  <si>
    <t>Population from Registration Record by Sex, Administration Zone and District: 2015 - 2017</t>
  </si>
  <si>
    <t>2558 (2015)</t>
  </si>
  <si>
    <t>2559 (2016)</t>
  </si>
  <si>
    <t>2560 (2017)</t>
  </si>
  <si>
    <t>อำเภอเมืองสระบุรี</t>
  </si>
  <si>
    <t xml:space="preserve">   เทศบาลเมืองสระบุรี</t>
  </si>
  <si>
    <t xml:space="preserve">   เทศบาลตำบลป๊อกแป๊ก</t>
  </si>
  <si>
    <t xml:space="preserve">   เทศบาลตำบลตะกุด</t>
  </si>
  <si>
    <t xml:space="preserve">   เทศบาลตำบลกุดนกเปล้า</t>
  </si>
  <si>
    <t>อำเภอแก่งคอย</t>
  </si>
  <si>
    <t xml:space="preserve">   เทศบาลเมืองแก่งคอย</t>
  </si>
  <si>
    <t xml:space="preserve">   เทศบาลเมืองทับกวาง</t>
  </si>
  <si>
    <t>อำเภอหนองแค</t>
  </si>
  <si>
    <t xml:space="preserve">   เทศบาลตำบลหนองแค</t>
  </si>
  <si>
    <t xml:space="preserve">   เทศบาลตำบลคชสิทธิ์</t>
  </si>
  <si>
    <t xml:space="preserve">   เทศบาลตำบลหินกอง</t>
  </si>
  <si>
    <t xml:space="preserve">   เทศบาลตำบลไผ่ต่ำ</t>
  </si>
  <si>
    <t>อำเภอวิหารแดง</t>
  </si>
  <si>
    <t xml:space="preserve">   เทศบาลตำบลวิหารแดง</t>
  </si>
  <si>
    <t xml:space="preserve">   เทศบาลตำบลหนองหมู</t>
  </si>
  <si>
    <t>อำเภอหนองแซง</t>
  </si>
  <si>
    <t xml:space="preserve">   เทศบาลตำบลหนองแซง</t>
  </si>
  <si>
    <t>อำเภอบ้านหมอ</t>
  </si>
  <si>
    <t xml:space="preserve">   เทศบาลตำบลท่าลาน</t>
  </si>
  <si>
    <t xml:space="preserve">   เทศบาลตำบลบ้านหมอ</t>
  </si>
  <si>
    <t>อำเภอดอนพุด</t>
  </si>
  <si>
    <t xml:space="preserve">   เทศบาลตำบลดอนพุด</t>
  </si>
  <si>
    <t>อำเภอหนองโดน</t>
  </si>
  <si>
    <t xml:space="preserve">   เทศบาลตำบลหนองโดน</t>
  </si>
  <si>
    <t>อำเภอพระพุทธบาท</t>
  </si>
  <si>
    <t xml:space="preserve">   เทศบาลเมืองพระพุทธบาท</t>
  </si>
  <si>
    <t xml:space="preserve">   เทศบาลตำบลพุกร่าง</t>
  </si>
  <si>
    <t>ประชากรจากการทะเบียน จำแนกตามเพศ เขตการปกครอง เป็นรายอำเภอ พ.ศ. 2558 - 2560 (ต่อ)</t>
  </si>
  <si>
    <t>Population from Registration Record by Sex, Administration Zone and District: 2015 - 2017 (Cont.)</t>
  </si>
  <si>
    <t>อำเภอเสาไห้</t>
  </si>
  <si>
    <t xml:space="preserve">   เทศบาลตำบลบ้านยาง</t>
  </si>
  <si>
    <t xml:space="preserve">   เทศบาลตำบลสวนดอกไม้</t>
  </si>
  <si>
    <t xml:space="preserve">   เทศบาลตำบลเสาไห้</t>
  </si>
  <si>
    <t>อำเภอมวกเหล็ก</t>
  </si>
  <si>
    <t xml:space="preserve">   เทศบาลตำบลมวกเหล็ก</t>
  </si>
  <si>
    <t>อำเภอวังม่วง</t>
  </si>
  <si>
    <t xml:space="preserve">   เทศบาลตำบลวังม่วง</t>
  </si>
  <si>
    <t xml:space="preserve">   เทศบาลตำบลคำพราน</t>
  </si>
  <si>
    <t>อำเภอเฉลิมพระเกียรติ</t>
  </si>
  <si>
    <t xml:space="preserve">   เทศบาลตำบลหน้าพระลาน</t>
  </si>
  <si>
    <t>Muang Saraburi District</t>
  </si>
  <si>
    <t xml:space="preserve">   Non-municipal area</t>
  </si>
  <si>
    <t>Kaeng Khoi District</t>
  </si>
  <si>
    <t xml:space="preserve">   Kaeng Khoi Town Municipality</t>
  </si>
  <si>
    <t xml:space="preserve">   Thap Kwang Municipality</t>
  </si>
  <si>
    <t>Nong Khae District</t>
  </si>
  <si>
    <t xml:space="preserve">   Nong Khae Subdistrict Municipality</t>
  </si>
  <si>
    <t xml:space="preserve">   Khotchasit Subdistrict Municipality</t>
  </si>
  <si>
    <t xml:space="preserve">   Hin Kong Subdistrict Municipality</t>
  </si>
  <si>
    <t xml:space="preserve">   Phai Tham Subdistrict Municipality</t>
  </si>
  <si>
    <t>Wihan Daeng District</t>
  </si>
  <si>
    <t xml:space="preserve">   Wihan Daeng Subdistrict Municipality</t>
  </si>
  <si>
    <t xml:space="preserve">   Nong Mu Subdistrict Municipality</t>
  </si>
  <si>
    <t>Nong Saeng District</t>
  </si>
  <si>
    <t xml:space="preserve">   Nong Saeng Subdistrict Municipality</t>
  </si>
  <si>
    <t>Ban Mo District</t>
  </si>
  <si>
    <t xml:space="preserve">   Tha Lan Subdistrict Municipality</t>
  </si>
  <si>
    <t xml:space="preserve">   Ban Mo Subdistrict Municipality</t>
  </si>
  <si>
    <t>Don Phut District</t>
  </si>
  <si>
    <t xml:space="preserve">   Don Phut Subdistrict Municipality</t>
  </si>
  <si>
    <t>Nong Don District</t>
  </si>
  <si>
    <t xml:space="preserve">   Nong Don Subdistrict Municipality</t>
  </si>
  <si>
    <t>Phra Phutthabat District</t>
  </si>
  <si>
    <t xml:space="preserve">   Phra Phutthabat Town Municipality</t>
  </si>
  <si>
    <t xml:space="preserve">   Phukrang Subdistrict Municipality</t>
  </si>
  <si>
    <t>Sao Hai District</t>
  </si>
  <si>
    <t xml:space="preserve">   Ban Yang Subdistrict Municipality</t>
  </si>
  <si>
    <t xml:space="preserve">   Suan Dok Mai Subdistrict Municipality</t>
  </si>
  <si>
    <t xml:space="preserve">   Sao Hai Subdistrict Municipality</t>
  </si>
  <si>
    <t>Muak Lek District</t>
  </si>
  <si>
    <t xml:space="preserve">   Muak Lek Subdistrict Municipality</t>
  </si>
  <si>
    <t>Wang Muang District</t>
  </si>
  <si>
    <t xml:space="preserve">   Wang Muang Subdistrict Municipality</t>
  </si>
  <si>
    <t xml:space="preserve">   Kham Phran Subdistrict Municipality</t>
  </si>
  <si>
    <t>Chaloem Phra Kiat District</t>
  </si>
  <si>
    <t xml:space="preserve">   Na Phra Lan Subdistrict Municipality</t>
  </si>
  <si>
    <t xml:space="preserve">  Municipal area</t>
  </si>
  <si>
    <t xml:space="preserve">  Saraburi Town Municipality</t>
  </si>
  <si>
    <t xml:space="preserve">  Pok Pak Subdistrict Municipality</t>
  </si>
  <si>
    <t xml:space="preserve">  Thakut Subdistrict Municipality</t>
  </si>
  <si>
    <t xml:space="preserve">  Kut Nok Plao Subdistrict Municipality</t>
  </si>
  <si>
    <t xml:space="preserve">  Non-municipal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</si>
</sst>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9" formatCode="#,##0_ ;\-#,##0\ "/>
    <numFmt numFmtId="192" formatCode="_(* #,##0.00_);_(* \(#,##0.00\);_(* &quot;-&quot;??_);_(@_)"/>
  </numFmts>
  <fonts count="3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4"/>
      <name val="AngsanaUPC"/>
      <family val="1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0"/>
      <name val="Arial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3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18" applyNumberFormat="0" applyAlignment="0" applyProtection="0"/>
    <xf numFmtId="0" fontId="20" fillId="6" borderId="19" applyNumberFormat="0" applyAlignment="0" applyProtection="0"/>
    <xf numFmtId="0" fontId="21" fillId="6" borderId="18" applyNumberFormat="0" applyAlignment="0" applyProtection="0"/>
    <xf numFmtId="0" fontId="22" fillId="0" borderId="20" applyNumberFormat="0" applyFill="0" applyAlignment="0" applyProtection="0"/>
    <xf numFmtId="0" fontId="23" fillId="7" borderId="21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3" applyNumberFormat="0" applyFill="0" applyAlignment="0" applyProtection="0"/>
    <xf numFmtId="0" fontId="2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7" fillId="32" borderId="0" applyNumberFormat="0" applyBorder="0" applyAlignment="0" applyProtection="0"/>
    <xf numFmtId="0" fontId="2" fillId="0" borderId="0"/>
    <xf numFmtId="0" fontId="2" fillId="8" borderId="22" applyNumberFormat="0" applyFont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92" fontId="30" fillId="0" borderId="0" applyFont="0" applyFill="0" applyBorder="0" applyAlignment="0" applyProtection="0"/>
    <xf numFmtId="0" fontId="11" fillId="0" borderId="0"/>
    <xf numFmtId="0" fontId="2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0" fillId="0" borderId="0"/>
    <xf numFmtId="0" fontId="1" fillId="0" borderId="0"/>
    <xf numFmtId="0" fontId="31" fillId="0" borderId="0"/>
    <xf numFmtId="0" fontId="3" fillId="0" borderId="0"/>
    <xf numFmtId="0" fontId="11" fillId="0" borderId="0"/>
    <xf numFmtId="0" fontId="3" fillId="0" borderId="0"/>
    <xf numFmtId="0" fontId="33" fillId="0" borderId="0"/>
    <xf numFmtId="0" fontId="34" fillId="0" borderId="0"/>
  </cellStyleXfs>
  <cellXfs count="7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Alignment="1"/>
    <xf numFmtId="0" fontId="10" fillId="0" borderId="10" xfId="0" applyFont="1" applyBorder="1" applyAlignment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10" xfId="1" applyFont="1" applyFill="1" applyBorder="1"/>
    <xf numFmtId="0" fontId="10" fillId="0" borderId="10" xfId="1" applyFont="1" applyFill="1" applyBorder="1" applyAlignment="1"/>
    <xf numFmtId="0" fontId="8" fillId="0" borderId="0" xfId="1" applyFont="1" applyFill="1" applyBorder="1"/>
    <xf numFmtId="0" fontId="10" fillId="0" borderId="7" xfId="1" applyFont="1" applyFill="1" applyBorder="1" applyAlignment="1"/>
    <xf numFmtId="0" fontId="9" fillId="0" borderId="0" xfId="1" applyFont="1" applyFill="1" applyBorder="1"/>
    <xf numFmtId="189" fontId="8" fillId="0" borderId="3" xfId="1" applyNumberFormat="1" applyFont="1" applyFill="1" applyBorder="1" applyAlignment="1">
      <alignment horizontal="right" indent="1"/>
    </xf>
    <xf numFmtId="189" fontId="10" fillId="0" borderId="2" xfId="0" applyNumberFormat="1" applyFont="1" applyBorder="1" applyAlignment="1">
      <alignment horizontal="right" indent="1"/>
    </xf>
    <xf numFmtId="189" fontId="8" fillId="0" borderId="5" xfId="1" applyNumberFormat="1" applyFont="1" applyFill="1" applyBorder="1" applyAlignment="1">
      <alignment horizontal="right" indent="1"/>
    </xf>
    <xf numFmtId="189" fontId="6" fillId="0" borderId="2" xfId="0" applyNumberFormat="1" applyFont="1" applyBorder="1" applyAlignment="1">
      <alignment horizontal="right" indent="1"/>
    </xf>
    <xf numFmtId="189" fontId="10" fillId="0" borderId="3" xfId="0" applyNumberFormat="1" applyFont="1" applyBorder="1" applyAlignment="1">
      <alignment horizontal="right" indent="1"/>
    </xf>
    <xf numFmtId="189" fontId="8" fillId="0" borderId="10" xfId="0" applyNumberFormat="1" applyFont="1" applyBorder="1" applyAlignment="1">
      <alignment horizontal="right" indent="1"/>
    </xf>
    <xf numFmtId="189" fontId="8" fillId="0" borderId="3" xfId="0" applyNumberFormat="1" applyFont="1" applyBorder="1" applyAlignment="1">
      <alignment horizontal="right" indent="1"/>
    </xf>
    <xf numFmtId="189" fontId="8" fillId="0" borderId="0" xfId="0" applyNumberFormat="1" applyFont="1" applyAlignment="1">
      <alignment horizontal="right" indent="1"/>
    </xf>
    <xf numFmtId="189" fontId="10" fillId="0" borderId="6" xfId="0" applyNumberFormat="1" applyFont="1" applyBorder="1" applyAlignment="1">
      <alignment horizontal="right" indent="1"/>
    </xf>
    <xf numFmtId="3" fontId="10" fillId="0" borderId="3" xfId="0" applyNumberFormat="1" applyFont="1" applyBorder="1" applyAlignment="1">
      <alignment horizontal="right" indent="1"/>
    </xf>
    <xf numFmtId="3" fontId="6" fillId="0" borderId="3" xfId="0" applyNumberFormat="1" applyFont="1" applyBorder="1" applyAlignment="1">
      <alignment horizontal="right" indent="1"/>
    </xf>
    <xf numFmtId="3" fontId="6" fillId="0" borderId="8" xfId="0" applyNumberFormat="1" applyFont="1" applyBorder="1" applyAlignment="1">
      <alignment horizontal="right" indent="1"/>
    </xf>
    <xf numFmtId="189" fontId="8" fillId="0" borderId="2" xfId="1" applyNumberFormat="1" applyFont="1" applyFill="1" applyBorder="1" applyAlignment="1">
      <alignment horizontal="right" indent="1"/>
    </xf>
    <xf numFmtId="3" fontId="8" fillId="0" borderId="3" xfId="0" applyNumberFormat="1" applyFont="1" applyBorder="1" applyAlignment="1">
      <alignment horizontal="right" indent="1"/>
    </xf>
    <xf numFmtId="0" fontId="8" fillId="0" borderId="4" xfId="1" applyFont="1" applyFill="1" applyBorder="1"/>
    <xf numFmtId="3" fontId="10" fillId="0" borderId="5" xfId="0" applyNumberFormat="1" applyFont="1" applyBorder="1" applyAlignment="1">
      <alignment horizontal="right" indent="1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" fontId="10" fillId="0" borderId="8" xfId="0" applyNumberFormat="1" applyFont="1" applyBorder="1" applyAlignment="1">
      <alignment horizontal="right" inden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0" xfId="1" applyFont="1" applyFill="1" applyBorder="1" applyAlignment="1">
      <alignment horizontal="left"/>
    </xf>
    <xf numFmtId="0" fontId="9" fillId="0" borderId="10" xfId="1" applyFont="1" applyFill="1" applyBorder="1" applyAlignment="1">
      <alignment horizontal="left"/>
    </xf>
  </cellXfs>
  <cellStyles count="63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Comma 2" xfId="45"/>
    <cellStyle name="Comma 2 2" xfId="46"/>
    <cellStyle name="Comma 2 3" xfId="47"/>
    <cellStyle name="Comma 3" xfId="48"/>
    <cellStyle name="Normal" xfId="0" builtinId="0"/>
    <cellStyle name="Normal 2" xfId="43"/>
    <cellStyle name="Normal 2 2" xfId="49"/>
    <cellStyle name="Normal 2 3" xfId="50"/>
    <cellStyle name="Normal 3" xfId="2"/>
    <cellStyle name="การคำนวณ" xfId="13" builtinId="22" customBuiltin="1"/>
    <cellStyle name="ข้อความเตือน" xfId="16" builtinId="11" customBuiltin="1"/>
    <cellStyle name="ข้อความอธิบาย" xfId="17" builtinId="53" customBuiltin="1"/>
    <cellStyle name="เครื่องหมายจุลภาค 2" xfId="51"/>
    <cellStyle name="เครื่องหมายจุลภาค 2 2" xfId="52"/>
    <cellStyle name="เครื่องหมายจุลภาค 3" xfId="53"/>
    <cellStyle name="เครื่องหมายจุลภาค 4" xfId="54"/>
    <cellStyle name="ชื่อเรื่อง" xfId="3" builtinId="15" customBuiltin="1"/>
    <cellStyle name="เซลล์ตรวจสอบ" xfId="15" builtinId="23" customBuiltin="1"/>
    <cellStyle name="เซลล์ที่มีการเชื่อมโยง" xfId="14" builtinId="24" customBuiltin="1"/>
    <cellStyle name="ดี" xfId="8" builtinId="26" customBuiltin="1"/>
    <cellStyle name="ปกติ 2" xfId="1"/>
    <cellStyle name="ปกติ 2 2" xfId="55"/>
    <cellStyle name="ปกติ 3" xfId="56"/>
    <cellStyle name="ปกติ 3 2" xfId="57"/>
    <cellStyle name="ปกติ 3 3" xfId="58"/>
    <cellStyle name="ปกติ 4" xfId="59"/>
    <cellStyle name="ปกติ 4 2" xfId="60"/>
    <cellStyle name="ปกติ 5" xfId="61"/>
    <cellStyle name="ปกติ 6" xfId="62"/>
    <cellStyle name="ป้อนค่า" xfId="11" builtinId="20" customBuiltin="1"/>
    <cellStyle name="ปานกลาง" xfId="10" builtinId="28" customBuiltin="1"/>
    <cellStyle name="ผลรวม" xfId="18" builtinId="25" customBuiltin="1"/>
    <cellStyle name="แย่" xfId="9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2" builtinId="21" customBuiltin="1"/>
    <cellStyle name="หมายเหตุ 2" xfId="44"/>
    <cellStyle name="หัวเรื่อง 1" xfId="4" builtinId="16" customBuiltin="1"/>
    <cellStyle name="หัวเรื่อง 2" xfId="5" builtinId="17" customBuiltin="1"/>
    <cellStyle name="หัวเรื่อง 3" xfId="6" builtinId="18" customBuiltin="1"/>
    <cellStyle name="หัวเรื่อง 4" xfId="7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136525</xdr:colOff>
      <xdr:row>0</xdr:row>
      <xdr:rowOff>9525</xdr:rowOff>
    </xdr:from>
    <xdr:to>
      <xdr:col>17</xdr:col>
      <xdr:colOff>523298</xdr:colOff>
      <xdr:row>16</xdr:row>
      <xdr:rowOff>64418</xdr:rowOff>
    </xdr:to>
    <xdr:grpSp>
      <xdr:nvGrpSpPr>
        <xdr:cNvPr id="11" name="Group 10"/>
        <xdr:cNvGrpSpPr/>
      </xdr:nvGrpSpPr>
      <xdr:grpSpPr>
        <a:xfrm>
          <a:off x="10169525" y="9525"/>
          <a:ext cx="386773" cy="4039518"/>
          <a:chOff x="9677400" y="9525"/>
          <a:chExt cx="389948" cy="4017293"/>
        </a:xfrm>
      </xdr:grpSpPr>
      <xdr:grpSp>
        <xdr:nvGrpSpPr>
          <xdr:cNvPr id="9" name="Group 8"/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3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300"/>
                <a:t>4</a:t>
              </a:r>
              <a:endParaRPr lang="th-TH" sz="13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17</xdr:col>
      <xdr:colOff>87312</xdr:colOff>
      <xdr:row>54</xdr:row>
      <xdr:rowOff>39696</xdr:rowOff>
    </xdr:from>
    <xdr:to>
      <xdr:col>17</xdr:col>
      <xdr:colOff>478847</xdr:colOff>
      <xdr:row>77</xdr:row>
      <xdr:rowOff>35853</xdr:rowOff>
    </xdr:to>
    <xdr:grpSp>
      <xdr:nvGrpSpPr>
        <xdr:cNvPr id="17" name="Group 10"/>
        <xdr:cNvGrpSpPr/>
      </xdr:nvGrpSpPr>
      <xdr:grpSpPr>
        <a:xfrm>
          <a:off x="10120312" y="13438196"/>
          <a:ext cx="391535" cy="5774657"/>
          <a:chOff x="9677400" y="-1806"/>
          <a:chExt cx="389948" cy="4028624"/>
        </a:xfrm>
      </xdr:grpSpPr>
      <xdr:grpSp>
        <xdr:nvGrpSpPr>
          <xdr:cNvPr id="18" name="Group 8"/>
          <xdr:cNvGrpSpPr/>
        </xdr:nvGrpSpPr>
        <xdr:grpSpPr>
          <a:xfrm>
            <a:off x="9677400" y="-1806"/>
            <a:ext cx="386501" cy="475482"/>
            <a:chOff x="9677400" y="-1806"/>
            <a:chExt cx="386501" cy="475482"/>
          </a:xfrm>
        </xdr:grpSpPr>
        <xdr:sp macro="" textlink="">
          <xdr:nvSpPr>
            <xdr:cNvPr id="20" name="Flowchart: Delay 6"/>
            <xdr:cNvSpPr/>
          </xdr:nvSpPr>
          <xdr:spPr bwMode="auto">
            <a:xfrm rot="16200000">
              <a:off x="9733970" y="-5250"/>
              <a:ext cx="326487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3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653587" y="130776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300"/>
                <a:t>6</a:t>
              </a:r>
              <a:endParaRPr lang="th-TH" sz="1300"/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16</xdr:col>
      <xdr:colOff>178597</xdr:colOff>
      <xdr:row>38</xdr:row>
      <xdr:rowOff>214314</xdr:rowOff>
    </xdr:from>
    <xdr:to>
      <xdr:col>17</xdr:col>
      <xdr:colOff>455086</xdr:colOff>
      <xdr:row>54</xdr:row>
      <xdr:rowOff>130968</xdr:rowOff>
    </xdr:to>
    <xdr:grpSp>
      <xdr:nvGrpSpPr>
        <xdr:cNvPr id="24" name="Group 8"/>
        <xdr:cNvGrpSpPr/>
      </xdr:nvGrpSpPr>
      <xdr:grpSpPr>
        <a:xfrm>
          <a:off x="9941722" y="9548814"/>
          <a:ext cx="546364" cy="3980654"/>
          <a:chOff x="9439275" y="1682616"/>
          <a:chExt cx="542925" cy="5119545"/>
        </a:xfrm>
      </xdr:grpSpPr>
      <xdr:grpSp>
        <xdr:nvGrpSpPr>
          <xdr:cNvPr id="25" name="Group 13"/>
          <xdr:cNvGrpSpPr/>
        </xdr:nvGrpSpPr>
        <xdr:grpSpPr>
          <a:xfrm>
            <a:off x="9639300" y="6191249"/>
            <a:ext cx="342900" cy="610912"/>
            <a:chOff x="9639300" y="6191249"/>
            <a:chExt cx="342900" cy="610912"/>
          </a:xfrm>
        </xdr:grpSpPr>
        <xdr:sp macro="" textlink="">
          <xdr:nvSpPr>
            <xdr:cNvPr id="27" name="Flowchart: Delay 12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300"/>
            </a:p>
          </xdr:txBody>
        </xdr:sp>
        <xdr:sp macro="" textlink="">
          <xdr:nvSpPr>
            <xdr:cNvPr id="28" name="TextBox 27"/>
            <xdr:cNvSpPr txBox="1"/>
          </xdr:nvSpPr>
          <xdr:spPr>
            <a:xfrm rot="5400000">
              <a:off x="9509477" y="6353251"/>
              <a:ext cx="57873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300"/>
                <a:t>5</a:t>
              </a:r>
              <a:endParaRPr lang="th-TH" sz="1300"/>
            </a:p>
          </xdr:txBody>
        </xdr:sp>
      </xdr:grpSp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439275" y="1682616"/>
            <a:ext cx="476250" cy="43624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210344</xdr:colOff>
      <xdr:row>91</xdr:row>
      <xdr:rowOff>190500</xdr:rowOff>
    </xdr:from>
    <xdr:to>
      <xdr:col>17</xdr:col>
      <xdr:colOff>486834</xdr:colOff>
      <xdr:row>105</xdr:row>
      <xdr:rowOff>246066</xdr:rowOff>
    </xdr:to>
    <xdr:grpSp>
      <xdr:nvGrpSpPr>
        <xdr:cNvPr id="22" name="Group 8"/>
        <xdr:cNvGrpSpPr/>
      </xdr:nvGrpSpPr>
      <xdr:grpSpPr>
        <a:xfrm>
          <a:off x="9973469" y="22828250"/>
          <a:ext cx="546365" cy="3379791"/>
          <a:chOff x="9439275" y="1771650"/>
          <a:chExt cx="542926" cy="4942521"/>
        </a:xfrm>
      </xdr:grpSpPr>
      <xdr:grpSp>
        <xdr:nvGrpSpPr>
          <xdr:cNvPr id="23" name="Group 13"/>
          <xdr:cNvGrpSpPr/>
        </xdr:nvGrpSpPr>
        <xdr:grpSpPr>
          <a:xfrm>
            <a:off x="9639300" y="6191250"/>
            <a:ext cx="342901" cy="522921"/>
            <a:chOff x="9639300" y="6191250"/>
            <a:chExt cx="342901" cy="522921"/>
          </a:xfrm>
        </xdr:grpSpPr>
        <xdr:sp macro="" textlink="">
          <xdr:nvSpPr>
            <xdr:cNvPr id="30" name="Flowchart: Delay 12"/>
            <xdr:cNvSpPr/>
          </xdr:nvSpPr>
          <xdr:spPr bwMode="auto">
            <a:xfrm rot="5400000">
              <a:off x="9554053" y="6286023"/>
              <a:ext cx="522921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300"/>
            </a:p>
          </xdr:txBody>
        </xdr:sp>
        <xdr:sp macro="" textlink="">
          <xdr:nvSpPr>
            <xdr:cNvPr id="31" name="TextBox 30"/>
            <xdr:cNvSpPr txBox="1"/>
          </xdr:nvSpPr>
          <xdr:spPr>
            <a:xfrm rot="5400000">
              <a:off x="9615487" y="629602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300"/>
                <a:t>7</a:t>
              </a:r>
              <a:endParaRPr lang="th-TH" sz="1300"/>
            </a:p>
          </xdr:txBody>
        </xdr:sp>
      </xdr:grpSp>
      <xdr:sp macro="" textlink="">
        <xdr:nvSpPr>
          <xdr:cNvPr id="29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93"/>
  <sheetViews>
    <sheetView tabSelected="1" view="pageBreakPreview" topLeftCell="A2" zoomScale="60" zoomScaleNormal="80" workbookViewId="0">
      <pane xSplit="4" ySplit="5" topLeftCell="E7" activePane="bottomRight" state="frozen"/>
      <selection activeCell="A4" sqref="A4"/>
      <selection pane="topRight" activeCell="E4" sqref="E4"/>
      <selection pane="bottomLeft" activeCell="A7" sqref="A7"/>
      <selection pane="bottomRight" activeCell="W80" sqref="W80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5.140625" style="5" bestFit="1" customWidth="1"/>
    <col min="4" max="4" width="12.42578125" style="5" customWidth="1"/>
    <col min="5" max="12" width="10.28515625" style="5" customWidth="1"/>
    <col min="13" max="13" width="11.42578125" style="5" customWidth="1"/>
    <col min="14" max="14" width="2.7109375" style="5" customWidth="1"/>
    <col min="15" max="15" width="23.7109375" style="5" customWidth="1"/>
    <col min="16" max="16" width="1.8554687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2">
        <v>1.2</v>
      </c>
      <c r="D1" s="1" t="s">
        <v>15</v>
      </c>
    </row>
    <row r="2" spans="1:15" s="3" customFormat="1" x14ac:dyDescent="0.3">
      <c r="B2" s="1" t="s">
        <v>12</v>
      </c>
      <c r="C2" s="2">
        <v>1.2</v>
      </c>
      <c r="D2" s="1" t="s">
        <v>16</v>
      </c>
    </row>
    <row r="3" spans="1:15" ht="11.2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6" customFormat="1" ht="23.25" customHeight="1" x14ac:dyDescent="0.25">
      <c r="A4" s="59" t="s">
        <v>13</v>
      </c>
      <c r="B4" s="59"/>
      <c r="C4" s="59"/>
      <c r="D4" s="60"/>
      <c r="E4" s="71" t="s">
        <v>17</v>
      </c>
      <c r="F4" s="72"/>
      <c r="G4" s="73"/>
      <c r="H4" s="71" t="s">
        <v>18</v>
      </c>
      <c r="I4" s="72"/>
      <c r="J4" s="73"/>
      <c r="K4" s="71" t="s">
        <v>19</v>
      </c>
      <c r="L4" s="72"/>
      <c r="M4" s="73"/>
      <c r="N4" s="65" t="s">
        <v>14</v>
      </c>
      <c r="O4" s="66"/>
    </row>
    <row r="5" spans="1:15" s="6" customFormat="1" ht="16.5" customHeight="1" x14ac:dyDescent="0.3">
      <c r="A5" s="61"/>
      <c r="B5" s="61"/>
      <c r="C5" s="61"/>
      <c r="D5" s="62"/>
      <c r="E5" s="19" t="s">
        <v>1</v>
      </c>
      <c r="F5" s="15" t="s">
        <v>2</v>
      </c>
      <c r="G5" s="11" t="s">
        <v>3</v>
      </c>
      <c r="H5" s="16" t="s">
        <v>1</v>
      </c>
      <c r="I5" s="15" t="s">
        <v>2</v>
      </c>
      <c r="J5" s="16" t="s">
        <v>3</v>
      </c>
      <c r="K5" s="20" t="s">
        <v>1</v>
      </c>
      <c r="L5" s="15" t="s">
        <v>2</v>
      </c>
      <c r="M5" s="16" t="s">
        <v>3</v>
      </c>
      <c r="N5" s="67"/>
      <c r="O5" s="68"/>
    </row>
    <row r="6" spans="1:15" s="6" customFormat="1" ht="16.5" customHeight="1" x14ac:dyDescent="0.3">
      <c r="A6" s="63"/>
      <c r="B6" s="63"/>
      <c r="C6" s="63"/>
      <c r="D6" s="64"/>
      <c r="E6" s="17" t="s">
        <v>6</v>
      </c>
      <c r="F6" s="18" t="s">
        <v>7</v>
      </c>
      <c r="G6" s="14" t="s">
        <v>8</v>
      </c>
      <c r="H6" s="13" t="s">
        <v>6</v>
      </c>
      <c r="I6" s="18" t="s">
        <v>7</v>
      </c>
      <c r="J6" s="13" t="s">
        <v>8</v>
      </c>
      <c r="K6" s="18" t="s">
        <v>6</v>
      </c>
      <c r="L6" s="18" t="s">
        <v>7</v>
      </c>
      <c r="M6" s="13" t="s">
        <v>8</v>
      </c>
      <c r="N6" s="69"/>
      <c r="O6" s="70"/>
    </row>
    <row r="7" spans="1:15" s="7" customFormat="1" ht="28.5" customHeight="1" x14ac:dyDescent="0.3">
      <c r="A7" s="58" t="s">
        <v>9</v>
      </c>
      <c r="B7" s="58"/>
      <c r="C7" s="58"/>
      <c r="D7" s="58"/>
      <c r="E7" s="39">
        <f>SUM(E8:E9)</f>
        <v>637673</v>
      </c>
      <c r="F7" s="39">
        <f t="shared" ref="F7:M7" si="0">SUM(F8:F9)</f>
        <v>315057</v>
      </c>
      <c r="G7" s="39">
        <f t="shared" si="0"/>
        <v>322616</v>
      </c>
      <c r="H7" s="39">
        <f t="shared" si="0"/>
        <v>640065</v>
      </c>
      <c r="I7" s="39">
        <f t="shared" si="0"/>
        <v>315959</v>
      </c>
      <c r="J7" s="39">
        <f t="shared" si="0"/>
        <v>324106</v>
      </c>
      <c r="K7" s="47">
        <f>SUM(K8:K9)</f>
        <v>642040</v>
      </c>
      <c r="L7" s="47">
        <f t="shared" si="0"/>
        <v>316489</v>
      </c>
      <c r="M7" s="47">
        <f t="shared" si="0"/>
        <v>325551</v>
      </c>
      <c r="N7" s="58" t="s">
        <v>6</v>
      </c>
      <c r="O7" s="58"/>
    </row>
    <row r="8" spans="1:15" s="6" customFormat="1" ht="20.25" customHeight="1" x14ac:dyDescent="0.3">
      <c r="A8" s="8"/>
      <c r="B8" s="8" t="s">
        <v>4</v>
      </c>
      <c r="C8" s="8"/>
      <c r="D8" s="8"/>
      <c r="E8" s="40">
        <f t="shared" ref="E8:M8" si="1">SUM(E11,E18,E23,E36,E41,E45,E50,E54,E63,E68,E74,E78,E88)</f>
        <v>234374</v>
      </c>
      <c r="F8" s="40">
        <f t="shared" si="1"/>
        <v>115008</v>
      </c>
      <c r="G8" s="40">
        <f t="shared" si="1"/>
        <v>119366</v>
      </c>
      <c r="H8" s="40">
        <f t="shared" si="1"/>
        <v>234587</v>
      </c>
      <c r="I8" s="40">
        <f t="shared" si="1"/>
        <v>115210</v>
      </c>
      <c r="J8" s="40">
        <f t="shared" si="1"/>
        <v>119377</v>
      </c>
      <c r="K8" s="45">
        <f t="shared" si="1"/>
        <v>233791</v>
      </c>
      <c r="L8" s="45">
        <f t="shared" si="1"/>
        <v>114454</v>
      </c>
      <c r="M8" s="45">
        <f t="shared" si="1"/>
        <v>119337</v>
      </c>
      <c r="N8" s="8" t="s">
        <v>97</v>
      </c>
    </row>
    <row r="9" spans="1:15" s="6" customFormat="1" ht="20.25" customHeight="1" x14ac:dyDescent="0.3">
      <c r="A9" s="8"/>
      <c r="B9" s="8" t="s">
        <v>5</v>
      </c>
      <c r="C9" s="8"/>
      <c r="D9" s="8"/>
      <c r="E9" s="37">
        <f t="shared" ref="E9:M9" si="2">SUM(E16,E21,E34,E39,E43,E48,E52,E61,E66,E72,E76,E81,E90)</f>
        <v>403299</v>
      </c>
      <c r="F9" s="37">
        <f t="shared" si="2"/>
        <v>200049</v>
      </c>
      <c r="G9" s="37">
        <f t="shared" si="2"/>
        <v>203250</v>
      </c>
      <c r="H9" s="37">
        <f t="shared" si="2"/>
        <v>405478</v>
      </c>
      <c r="I9" s="37">
        <f t="shared" si="2"/>
        <v>200749</v>
      </c>
      <c r="J9" s="37">
        <f t="shared" si="2"/>
        <v>204729</v>
      </c>
      <c r="K9" s="45">
        <f t="shared" si="2"/>
        <v>408249</v>
      </c>
      <c r="L9" s="45">
        <f t="shared" si="2"/>
        <v>202035</v>
      </c>
      <c r="M9" s="45">
        <f t="shared" si="2"/>
        <v>206214</v>
      </c>
      <c r="N9" s="8" t="s">
        <v>102</v>
      </c>
    </row>
    <row r="10" spans="1:15" s="6" customFormat="1" ht="20.25" customHeight="1" x14ac:dyDescent="0.3">
      <c r="A10" s="74" t="s">
        <v>20</v>
      </c>
      <c r="B10" s="74"/>
      <c r="C10" s="74"/>
      <c r="D10" s="75"/>
      <c r="E10" s="39">
        <f t="shared" ref="E10:M10" si="3">SUM(E11,E16)</f>
        <v>118938</v>
      </c>
      <c r="F10" s="39">
        <f t="shared" si="3"/>
        <v>61876</v>
      </c>
      <c r="G10" s="39">
        <f t="shared" si="3"/>
        <v>57062</v>
      </c>
      <c r="H10" s="39">
        <f t="shared" si="3"/>
        <v>118851</v>
      </c>
      <c r="I10" s="39">
        <f t="shared" si="3"/>
        <v>61653</v>
      </c>
      <c r="J10" s="39">
        <f t="shared" si="3"/>
        <v>57198</v>
      </c>
      <c r="K10" s="46">
        <f t="shared" si="3"/>
        <v>118375</v>
      </c>
      <c r="L10" s="46">
        <f t="shared" si="3"/>
        <v>60984</v>
      </c>
      <c r="M10" s="46">
        <f t="shared" si="3"/>
        <v>57391</v>
      </c>
      <c r="N10" s="35" t="s">
        <v>61</v>
      </c>
      <c r="O10" s="8"/>
    </row>
    <row r="11" spans="1:15" s="6" customFormat="1" ht="20.25" customHeight="1" x14ac:dyDescent="0.3">
      <c r="A11" s="8"/>
      <c r="B11" s="8" t="s">
        <v>4</v>
      </c>
      <c r="C11" s="8"/>
      <c r="D11" s="8"/>
      <c r="E11" s="37">
        <f t="shared" ref="E11:M11" si="4">SUM(E12:E15)</f>
        <v>72488</v>
      </c>
      <c r="F11" s="37">
        <f t="shared" si="4"/>
        <v>36590</v>
      </c>
      <c r="G11" s="37">
        <f t="shared" si="4"/>
        <v>35898</v>
      </c>
      <c r="H11" s="37">
        <f t="shared" si="4"/>
        <v>72618</v>
      </c>
      <c r="I11" s="37">
        <f t="shared" si="4"/>
        <v>36738</v>
      </c>
      <c r="J11" s="37">
        <f t="shared" si="4"/>
        <v>35880</v>
      </c>
      <c r="K11" s="45">
        <f>SUM(K12:K15)</f>
        <v>72121</v>
      </c>
      <c r="L11" s="45">
        <f t="shared" si="4"/>
        <v>36170</v>
      </c>
      <c r="M11" s="45">
        <f t="shared" si="4"/>
        <v>35951</v>
      </c>
      <c r="N11" s="8" t="s">
        <v>97</v>
      </c>
    </row>
    <row r="12" spans="1:15" s="6" customFormat="1" ht="20.25" customHeight="1" x14ac:dyDescent="0.3">
      <c r="A12" s="8"/>
      <c r="B12" s="31" t="s">
        <v>21</v>
      </c>
      <c r="C12" s="8"/>
      <c r="D12" s="8"/>
      <c r="E12" s="37">
        <f>SUM(F12:G12)</f>
        <v>61840</v>
      </c>
      <c r="F12" s="36">
        <v>31421</v>
      </c>
      <c r="G12" s="36">
        <v>30419</v>
      </c>
      <c r="H12" s="37">
        <f>SUM(I12:J12)</f>
        <v>61856</v>
      </c>
      <c r="I12" s="36">
        <v>31525</v>
      </c>
      <c r="J12" s="36">
        <v>30331</v>
      </c>
      <c r="K12" s="45">
        <f>SUM(L12:M12)</f>
        <v>61171</v>
      </c>
      <c r="L12" s="45">
        <v>30869</v>
      </c>
      <c r="M12" s="45">
        <v>30302</v>
      </c>
      <c r="N12" s="33" t="s">
        <v>98</v>
      </c>
    </row>
    <row r="13" spans="1:15" s="6" customFormat="1" ht="20.25" customHeight="1" x14ac:dyDescent="0.3">
      <c r="A13" s="8"/>
      <c r="B13" s="31" t="s">
        <v>22</v>
      </c>
      <c r="C13" s="8"/>
      <c r="D13" s="8"/>
      <c r="E13" s="37">
        <f>SUM(F13:G13)</f>
        <v>720</v>
      </c>
      <c r="F13" s="36">
        <v>323</v>
      </c>
      <c r="G13" s="36">
        <v>397</v>
      </c>
      <c r="H13" s="37">
        <f>SUM(I13:J13)</f>
        <v>709</v>
      </c>
      <c r="I13" s="36">
        <v>320</v>
      </c>
      <c r="J13" s="36">
        <v>389</v>
      </c>
      <c r="K13" s="45">
        <f>SUM(L13:M13)</f>
        <v>702</v>
      </c>
      <c r="L13" s="45">
        <v>318</v>
      </c>
      <c r="M13" s="45">
        <v>384</v>
      </c>
      <c r="N13" s="33" t="s">
        <v>99</v>
      </c>
    </row>
    <row r="14" spans="1:15" s="6" customFormat="1" ht="20.25" customHeight="1" x14ac:dyDescent="0.3">
      <c r="A14" s="8"/>
      <c r="B14" s="31" t="s">
        <v>23</v>
      </c>
      <c r="C14" s="8"/>
      <c r="D14" s="8"/>
      <c r="E14" s="37">
        <f>SUM(F14:G14)</f>
        <v>4411</v>
      </c>
      <c r="F14" s="36">
        <v>2181</v>
      </c>
      <c r="G14" s="36">
        <v>2230</v>
      </c>
      <c r="H14" s="37">
        <f>SUM(I14:J14)</f>
        <v>4531</v>
      </c>
      <c r="I14" s="36">
        <v>2236</v>
      </c>
      <c r="J14" s="36">
        <v>2295</v>
      </c>
      <c r="K14" s="45">
        <f>SUM(L14:M14)</f>
        <v>4617</v>
      </c>
      <c r="L14" s="45">
        <v>2271</v>
      </c>
      <c r="M14" s="45">
        <v>2346</v>
      </c>
      <c r="N14" s="33" t="s">
        <v>100</v>
      </c>
    </row>
    <row r="15" spans="1:15" s="6" customFormat="1" ht="20.25" customHeight="1" x14ac:dyDescent="0.3">
      <c r="A15" s="21"/>
      <c r="B15" s="31" t="s">
        <v>24</v>
      </c>
      <c r="C15" s="21"/>
      <c r="D15" s="22"/>
      <c r="E15" s="37">
        <f>SUM(F15:G15)</f>
        <v>5517</v>
      </c>
      <c r="F15" s="36">
        <v>2665</v>
      </c>
      <c r="G15" s="36">
        <v>2852</v>
      </c>
      <c r="H15" s="37">
        <f>SUM(I15:J15)</f>
        <v>5522</v>
      </c>
      <c r="I15" s="36">
        <v>2657</v>
      </c>
      <c r="J15" s="36">
        <v>2865</v>
      </c>
      <c r="K15" s="45">
        <f>SUM(L15:M15)</f>
        <v>5631</v>
      </c>
      <c r="L15" s="45">
        <v>2712</v>
      </c>
      <c r="M15" s="45">
        <v>2919</v>
      </c>
      <c r="N15" s="33" t="s">
        <v>101</v>
      </c>
    </row>
    <row r="16" spans="1:15" s="6" customFormat="1" ht="20.25" customHeight="1" x14ac:dyDescent="0.3">
      <c r="A16" s="10"/>
      <c r="B16" s="32" t="s">
        <v>5</v>
      </c>
      <c r="C16" s="10"/>
      <c r="D16" s="16"/>
      <c r="E16" s="37">
        <f>SUM(F16:G16)</f>
        <v>46450</v>
      </c>
      <c r="F16" s="36">
        <v>25286</v>
      </c>
      <c r="G16" s="36">
        <v>21164</v>
      </c>
      <c r="H16" s="37">
        <f>SUM(I16:J16)</f>
        <v>46233</v>
      </c>
      <c r="I16" s="36">
        <v>24915</v>
      </c>
      <c r="J16" s="36">
        <v>21318</v>
      </c>
      <c r="K16" s="45">
        <f>SUM(L16:M16)</f>
        <v>46254</v>
      </c>
      <c r="L16" s="45">
        <v>24814</v>
      </c>
      <c r="M16" s="45">
        <v>21440</v>
      </c>
      <c r="N16" s="33" t="s">
        <v>102</v>
      </c>
    </row>
    <row r="17" spans="1:15" s="6" customFormat="1" ht="20.25" customHeight="1" x14ac:dyDescent="0.3">
      <c r="A17" s="74" t="s">
        <v>25</v>
      </c>
      <c r="B17" s="74"/>
      <c r="C17" s="74"/>
      <c r="D17" s="75"/>
      <c r="E17" s="39">
        <f>SUM(E18,E21)</f>
        <v>99030</v>
      </c>
      <c r="F17" s="39">
        <f t="shared" ref="F17:M17" si="5">SUM(F18,F21)</f>
        <v>48907</v>
      </c>
      <c r="G17" s="39">
        <f t="shared" si="5"/>
        <v>50123</v>
      </c>
      <c r="H17" s="39">
        <f t="shared" si="5"/>
        <v>99770</v>
      </c>
      <c r="I17" s="39">
        <f t="shared" si="5"/>
        <v>49296</v>
      </c>
      <c r="J17" s="39">
        <f t="shared" si="5"/>
        <v>50474</v>
      </c>
      <c r="K17" s="46">
        <f>SUM(K18,K21)</f>
        <v>100382</v>
      </c>
      <c r="L17" s="46">
        <f t="shared" si="5"/>
        <v>49604</v>
      </c>
      <c r="M17" s="46">
        <f t="shared" si="5"/>
        <v>50778</v>
      </c>
      <c r="N17" s="35" t="s">
        <v>63</v>
      </c>
      <c r="O17" s="8"/>
    </row>
    <row r="18" spans="1:15" s="6" customFormat="1" ht="20.25" customHeight="1" x14ac:dyDescent="0.3">
      <c r="A18" s="8"/>
      <c r="B18" s="8" t="s">
        <v>4</v>
      </c>
      <c r="C18" s="8"/>
      <c r="D18" s="8"/>
      <c r="E18" s="37">
        <f>SUM(E19:E20)</f>
        <v>30986</v>
      </c>
      <c r="F18" s="37">
        <f t="shared" ref="F18:M18" si="6">SUM(F19:F20)</f>
        <v>15306</v>
      </c>
      <c r="G18" s="37">
        <f t="shared" si="6"/>
        <v>15680</v>
      </c>
      <c r="H18" s="37">
        <f t="shared" si="6"/>
        <v>31080</v>
      </c>
      <c r="I18" s="37">
        <f t="shared" si="6"/>
        <v>15357</v>
      </c>
      <c r="J18" s="37">
        <f t="shared" si="6"/>
        <v>15723</v>
      </c>
      <c r="K18" s="45">
        <f>SUM(K19:K20)</f>
        <v>31125</v>
      </c>
      <c r="L18" s="45">
        <f t="shared" si="6"/>
        <v>15372</v>
      </c>
      <c r="M18" s="45">
        <f t="shared" si="6"/>
        <v>15753</v>
      </c>
      <c r="N18" s="8" t="s">
        <v>97</v>
      </c>
    </row>
    <row r="19" spans="1:15" s="6" customFormat="1" ht="20.25" customHeight="1" x14ac:dyDescent="0.3">
      <c r="A19" s="8"/>
      <c r="B19" s="31" t="s">
        <v>26</v>
      </c>
      <c r="C19" s="8"/>
      <c r="D19" s="8"/>
      <c r="E19" s="37">
        <f>SUM(F19:G19)</f>
        <v>12515</v>
      </c>
      <c r="F19" s="36">
        <v>6065</v>
      </c>
      <c r="G19" s="36">
        <v>6450</v>
      </c>
      <c r="H19" s="37">
        <f>SUM(I19:J19)</f>
        <v>12220</v>
      </c>
      <c r="I19" s="36">
        <v>5926</v>
      </c>
      <c r="J19" s="36">
        <v>6294</v>
      </c>
      <c r="K19" s="45">
        <f>SUM(L19:M19)</f>
        <v>11957</v>
      </c>
      <c r="L19" s="45">
        <v>5810</v>
      </c>
      <c r="M19" s="45">
        <v>6147</v>
      </c>
      <c r="N19" s="33" t="s">
        <v>64</v>
      </c>
      <c r="O19" s="8"/>
    </row>
    <row r="20" spans="1:15" s="6" customFormat="1" ht="20.25" customHeight="1" x14ac:dyDescent="0.3">
      <c r="A20" s="8"/>
      <c r="B20" s="31" t="s">
        <v>27</v>
      </c>
      <c r="C20" s="8"/>
      <c r="D20" s="8"/>
      <c r="E20" s="37">
        <f>SUM(F20:G20)</f>
        <v>18471</v>
      </c>
      <c r="F20" s="36">
        <v>9241</v>
      </c>
      <c r="G20" s="36">
        <v>9230</v>
      </c>
      <c r="H20" s="37">
        <f>SUM(I20:J20)</f>
        <v>18860</v>
      </c>
      <c r="I20" s="36">
        <v>9431</v>
      </c>
      <c r="J20" s="36">
        <v>9429</v>
      </c>
      <c r="K20" s="45">
        <f>SUM(L20:M20)</f>
        <v>19168</v>
      </c>
      <c r="L20" s="45">
        <v>9562</v>
      </c>
      <c r="M20" s="45">
        <v>9606</v>
      </c>
      <c r="N20" s="33" t="s">
        <v>65</v>
      </c>
      <c r="O20" s="8"/>
    </row>
    <row r="21" spans="1:15" s="6" customFormat="1" ht="20.25" customHeight="1" x14ac:dyDescent="0.3">
      <c r="A21" s="8"/>
      <c r="B21" s="32" t="s">
        <v>5</v>
      </c>
      <c r="C21" s="8"/>
      <c r="D21" s="8"/>
      <c r="E21" s="37">
        <f>SUM(F21:G21)</f>
        <v>68044</v>
      </c>
      <c r="F21" s="36">
        <v>33601</v>
      </c>
      <c r="G21" s="36">
        <v>34443</v>
      </c>
      <c r="H21" s="37">
        <f>SUM(I21:J21)</f>
        <v>68690</v>
      </c>
      <c r="I21" s="36">
        <v>33939</v>
      </c>
      <c r="J21" s="36">
        <v>34751</v>
      </c>
      <c r="K21" s="45">
        <f>SUM(L21:M21)</f>
        <v>69257</v>
      </c>
      <c r="L21" s="45">
        <v>34232</v>
      </c>
      <c r="M21" s="45">
        <v>35025</v>
      </c>
      <c r="N21" s="33" t="s">
        <v>62</v>
      </c>
      <c r="O21" s="8"/>
    </row>
    <row r="22" spans="1:15" s="6" customFormat="1" ht="20.25" customHeight="1" x14ac:dyDescent="0.3">
      <c r="A22" s="74" t="s">
        <v>28</v>
      </c>
      <c r="B22" s="74"/>
      <c r="C22" s="74"/>
      <c r="D22" s="75"/>
      <c r="E22" s="39">
        <f t="shared" ref="E22:M22" si="7">SUM(E23,E34)</f>
        <v>92337</v>
      </c>
      <c r="F22" s="39">
        <f t="shared" si="7"/>
        <v>44889</v>
      </c>
      <c r="G22" s="39">
        <f t="shared" si="7"/>
        <v>47448</v>
      </c>
      <c r="H22" s="39">
        <f t="shared" si="7"/>
        <v>92966</v>
      </c>
      <c r="I22" s="39">
        <f t="shared" si="7"/>
        <v>45199</v>
      </c>
      <c r="J22" s="39">
        <f t="shared" si="7"/>
        <v>47767</v>
      </c>
      <c r="K22" s="46">
        <f t="shared" si="7"/>
        <v>93657</v>
      </c>
      <c r="L22" s="46">
        <f t="shared" si="7"/>
        <v>45558</v>
      </c>
      <c r="M22" s="46">
        <f t="shared" si="7"/>
        <v>48099</v>
      </c>
      <c r="N22" s="35" t="s">
        <v>66</v>
      </c>
      <c r="O22" s="8"/>
    </row>
    <row r="23" spans="1:15" s="6" customFormat="1" ht="20.25" customHeight="1" x14ac:dyDescent="0.3">
      <c r="A23" s="10"/>
      <c r="B23" s="8" t="s">
        <v>4</v>
      </c>
      <c r="C23" s="10"/>
      <c r="D23" s="16"/>
      <c r="E23" s="37">
        <f t="shared" ref="E23:M23" si="8">SUM(E24:E27)</f>
        <v>27396</v>
      </c>
      <c r="F23" s="37">
        <f t="shared" si="8"/>
        <v>13222</v>
      </c>
      <c r="G23" s="37">
        <f t="shared" si="8"/>
        <v>14174</v>
      </c>
      <c r="H23" s="37">
        <f t="shared" si="8"/>
        <v>27420</v>
      </c>
      <c r="I23" s="37">
        <f t="shared" si="8"/>
        <v>13263</v>
      </c>
      <c r="J23" s="37">
        <f t="shared" si="8"/>
        <v>14157</v>
      </c>
      <c r="K23" s="45">
        <f t="shared" si="8"/>
        <v>27390</v>
      </c>
      <c r="L23" s="45">
        <f t="shared" si="8"/>
        <v>13261</v>
      </c>
      <c r="M23" s="45">
        <f t="shared" si="8"/>
        <v>14129</v>
      </c>
      <c r="N23" s="8" t="s">
        <v>97</v>
      </c>
      <c r="O23" s="8"/>
    </row>
    <row r="24" spans="1:15" s="6" customFormat="1" ht="20.25" customHeight="1" x14ac:dyDescent="0.3">
      <c r="A24" s="23"/>
      <c r="B24" s="31" t="s">
        <v>29</v>
      </c>
      <c r="C24" s="23"/>
      <c r="D24" s="24"/>
      <c r="E24" s="37">
        <f>SUM(F24:G24)</f>
        <v>12798</v>
      </c>
      <c r="F24" s="36">
        <v>6199</v>
      </c>
      <c r="G24" s="36">
        <v>6599</v>
      </c>
      <c r="H24" s="37">
        <f>SUM(I24:J24)</f>
        <v>12767</v>
      </c>
      <c r="I24" s="36">
        <v>6215</v>
      </c>
      <c r="J24" s="36">
        <v>6552</v>
      </c>
      <c r="K24" s="45">
        <f>SUM(L24:M24)</f>
        <v>12695</v>
      </c>
      <c r="L24" s="45">
        <v>6176</v>
      </c>
      <c r="M24" s="45">
        <v>6519</v>
      </c>
      <c r="N24" s="33" t="s">
        <v>67</v>
      </c>
      <c r="O24" s="8"/>
    </row>
    <row r="25" spans="1:15" s="6" customFormat="1" ht="20.25" customHeight="1" x14ac:dyDescent="0.3">
      <c r="A25" s="27"/>
      <c r="B25" s="31" t="s">
        <v>30</v>
      </c>
      <c r="C25" s="27"/>
      <c r="D25" s="30"/>
      <c r="E25" s="37">
        <f>SUM(F25:G25)</f>
        <v>1427</v>
      </c>
      <c r="F25" s="36">
        <v>710</v>
      </c>
      <c r="G25" s="36">
        <v>717</v>
      </c>
      <c r="H25" s="37">
        <f>SUM(I25:J25)</f>
        <v>1405</v>
      </c>
      <c r="I25" s="36">
        <v>701</v>
      </c>
      <c r="J25" s="36">
        <v>704</v>
      </c>
      <c r="K25" s="45">
        <f>SUM(L25:M25)</f>
        <v>1388</v>
      </c>
      <c r="L25" s="45">
        <v>692</v>
      </c>
      <c r="M25" s="45">
        <v>696</v>
      </c>
      <c r="N25" s="33" t="s">
        <v>68</v>
      </c>
      <c r="O25" s="8"/>
    </row>
    <row r="26" spans="1:15" s="6" customFormat="1" ht="20.25" customHeight="1" x14ac:dyDescent="0.3">
      <c r="A26" s="27"/>
      <c r="B26" s="31" t="s">
        <v>31</v>
      </c>
      <c r="C26" s="27"/>
      <c r="D26" s="30"/>
      <c r="E26" s="37">
        <f>SUM(F26:G26)</f>
        <v>9328</v>
      </c>
      <c r="F26" s="36">
        <v>4421</v>
      </c>
      <c r="G26" s="36">
        <v>4907</v>
      </c>
      <c r="H26" s="37">
        <f>SUM(I26:J26)</f>
        <v>9402</v>
      </c>
      <c r="I26" s="36">
        <v>4451</v>
      </c>
      <c r="J26" s="36">
        <v>4951</v>
      </c>
      <c r="K26" s="45">
        <f>SUM(L26:M26)</f>
        <v>9444</v>
      </c>
      <c r="L26" s="45">
        <v>4488</v>
      </c>
      <c r="M26" s="45">
        <v>4956</v>
      </c>
      <c r="N26" s="33" t="s">
        <v>69</v>
      </c>
      <c r="O26" s="8"/>
    </row>
    <row r="27" spans="1:15" s="6" customFormat="1" ht="20.25" customHeight="1" x14ac:dyDescent="0.3">
      <c r="A27" s="23"/>
      <c r="B27" s="31" t="s">
        <v>32</v>
      </c>
      <c r="C27" s="23"/>
      <c r="D27" s="24"/>
      <c r="E27" s="37">
        <f>SUM(F27:G27)</f>
        <v>3843</v>
      </c>
      <c r="F27" s="36">
        <v>1892</v>
      </c>
      <c r="G27" s="36">
        <v>1951</v>
      </c>
      <c r="H27" s="37">
        <f>SUM(I27:J27)</f>
        <v>3846</v>
      </c>
      <c r="I27" s="36">
        <v>1896</v>
      </c>
      <c r="J27" s="36">
        <v>1950</v>
      </c>
      <c r="K27" s="45">
        <f>SUM(L27:M27)</f>
        <v>3863</v>
      </c>
      <c r="L27" s="45">
        <v>1905</v>
      </c>
      <c r="M27" s="45">
        <v>1958</v>
      </c>
      <c r="N27" s="33" t="s">
        <v>70</v>
      </c>
      <c r="O27" s="8"/>
    </row>
    <row r="28" spans="1:15" s="1" customFormat="1" x14ac:dyDescent="0.3">
      <c r="B28" s="1" t="s">
        <v>0</v>
      </c>
      <c r="C28" s="2">
        <v>1.2</v>
      </c>
      <c r="D28" s="1" t="s">
        <v>48</v>
      </c>
    </row>
    <row r="29" spans="1:15" s="3" customFormat="1" x14ac:dyDescent="0.3">
      <c r="B29" s="1" t="s">
        <v>12</v>
      </c>
      <c r="C29" s="2">
        <v>1.2</v>
      </c>
      <c r="D29" s="1" t="s">
        <v>49</v>
      </c>
    </row>
    <row r="30" spans="1:15" ht="6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N30" s="4"/>
      <c r="O30" s="4"/>
    </row>
    <row r="31" spans="1:15" s="6" customFormat="1" ht="23.25" customHeight="1" x14ac:dyDescent="0.25">
      <c r="A31" s="59" t="s">
        <v>13</v>
      </c>
      <c r="B31" s="59"/>
      <c r="C31" s="59"/>
      <c r="D31" s="60"/>
      <c r="E31" s="71" t="s">
        <v>17</v>
      </c>
      <c r="F31" s="72"/>
      <c r="G31" s="73"/>
      <c r="H31" s="71" t="s">
        <v>18</v>
      </c>
      <c r="I31" s="72"/>
      <c r="J31" s="73"/>
      <c r="K31" s="71" t="s">
        <v>19</v>
      </c>
      <c r="L31" s="72"/>
      <c r="M31" s="73"/>
      <c r="N31" s="65" t="s">
        <v>14</v>
      </c>
      <c r="O31" s="66"/>
    </row>
    <row r="32" spans="1:15" s="6" customFormat="1" ht="18" customHeight="1" x14ac:dyDescent="0.3">
      <c r="A32" s="61"/>
      <c r="B32" s="61"/>
      <c r="C32" s="61"/>
      <c r="D32" s="62"/>
      <c r="E32" s="19" t="s">
        <v>1</v>
      </c>
      <c r="F32" s="15" t="s">
        <v>2</v>
      </c>
      <c r="G32" s="28" t="s">
        <v>3</v>
      </c>
      <c r="H32" s="30" t="s">
        <v>1</v>
      </c>
      <c r="I32" s="15" t="s">
        <v>2</v>
      </c>
      <c r="J32" s="30" t="s">
        <v>3</v>
      </c>
      <c r="K32" s="20" t="s">
        <v>1</v>
      </c>
      <c r="L32" s="15" t="s">
        <v>2</v>
      </c>
      <c r="M32" s="30" t="s">
        <v>3</v>
      </c>
      <c r="N32" s="67"/>
      <c r="O32" s="68"/>
    </row>
    <row r="33" spans="1:15" s="6" customFormat="1" ht="16.5" customHeight="1" x14ac:dyDescent="0.3">
      <c r="A33" s="63"/>
      <c r="B33" s="63"/>
      <c r="C33" s="63"/>
      <c r="D33" s="64"/>
      <c r="E33" s="29" t="s">
        <v>6</v>
      </c>
      <c r="F33" s="18" t="s">
        <v>7</v>
      </c>
      <c r="G33" s="26" t="s">
        <v>8</v>
      </c>
      <c r="H33" s="25" t="s">
        <v>6</v>
      </c>
      <c r="I33" s="18" t="s">
        <v>7</v>
      </c>
      <c r="J33" s="25" t="s">
        <v>8</v>
      </c>
      <c r="K33" s="18" t="s">
        <v>6</v>
      </c>
      <c r="L33" s="18" t="s">
        <v>7</v>
      </c>
      <c r="M33" s="25" t="s">
        <v>8</v>
      </c>
      <c r="N33" s="69"/>
      <c r="O33" s="70"/>
    </row>
    <row r="34" spans="1:15" s="6" customFormat="1" ht="20.25" customHeight="1" x14ac:dyDescent="0.3">
      <c r="A34" s="23"/>
      <c r="B34" s="32" t="s">
        <v>5</v>
      </c>
      <c r="C34" s="23"/>
      <c r="D34" s="24"/>
      <c r="E34" s="37">
        <f>SUM(F34:G34)</f>
        <v>64941</v>
      </c>
      <c r="F34" s="36">
        <v>31667</v>
      </c>
      <c r="G34" s="36">
        <v>33274</v>
      </c>
      <c r="H34" s="37">
        <f>SUM(I34:J34)</f>
        <v>65546</v>
      </c>
      <c r="I34" s="36">
        <v>31936</v>
      </c>
      <c r="J34" s="36">
        <v>33610</v>
      </c>
      <c r="K34" s="57">
        <f>SUM(L34:M34)</f>
        <v>66267</v>
      </c>
      <c r="L34" s="57">
        <v>32297</v>
      </c>
      <c r="M34" s="57">
        <v>33970</v>
      </c>
      <c r="N34" s="33" t="s">
        <v>62</v>
      </c>
      <c r="O34" s="8"/>
    </row>
    <row r="35" spans="1:15" s="6" customFormat="1" ht="20.25" customHeight="1" x14ac:dyDescent="0.3">
      <c r="A35" s="74" t="s">
        <v>33</v>
      </c>
      <c r="B35" s="74"/>
      <c r="C35" s="74"/>
      <c r="D35" s="75"/>
      <c r="E35" s="39">
        <f t="shared" ref="E35:M35" si="9">SUM(E36,E39)</f>
        <v>38566</v>
      </c>
      <c r="F35" s="39">
        <f t="shared" si="9"/>
        <v>18889</v>
      </c>
      <c r="G35" s="39">
        <f t="shared" si="9"/>
        <v>19677</v>
      </c>
      <c r="H35" s="39">
        <f t="shared" si="9"/>
        <v>38708</v>
      </c>
      <c r="I35" s="39">
        <f t="shared" si="9"/>
        <v>18921</v>
      </c>
      <c r="J35" s="39">
        <f t="shared" si="9"/>
        <v>19787</v>
      </c>
      <c r="K35" s="46">
        <f t="shared" si="9"/>
        <v>38795</v>
      </c>
      <c r="L35" s="46">
        <f t="shared" si="9"/>
        <v>18942</v>
      </c>
      <c r="M35" s="46">
        <f t="shared" si="9"/>
        <v>19853</v>
      </c>
      <c r="N35" s="35" t="s">
        <v>71</v>
      </c>
      <c r="O35" s="8"/>
    </row>
    <row r="36" spans="1:15" s="6" customFormat="1" ht="20.25" customHeight="1" x14ac:dyDescent="0.3">
      <c r="A36" s="8"/>
      <c r="B36" s="8" t="s">
        <v>4</v>
      </c>
      <c r="C36" s="8"/>
      <c r="D36" s="8"/>
      <c r="E36" s="37">
        <f>SUM(E37:E38)</f>
        <v>6158</v>
      </c>
      <c r="F36" s="37">
        <f>SUM(F37:F38)</f>
        <v>2930</v>
      </c>
      <c r="G36" s="37">
        <f>SUM(G37:G38)</f>
        <v>3228</v>
      </c>
      <c r="H36" s="37">
        <f t="shared" ref="H36:M36" si="10">SUM(H37:H38)</f>
        <v>6127</v>
      </c>
      <c r="I36" s="40">
        <f t="shared" si="10"/>
        <v>2915</v>
      </c>
      <c r="J36" s="37">
        <f t="shared" si="10"/>
        <v>3212</v>
      </c>
      <c r="K36" s="45">
        <f t="shared" si="10"/>
        <v>6029</v>
      </c>
      <c r="L36" s="45">
        <f t="shared" si="10"/>
        <v>2866</v>
      </c>
      <c r="M36" s="45">
        <f t="shared" si="10"/>
        <v>3163</v>
      </c>
      <c r="N36" s="8" t="s">
        <v>97</v>
      </c>
    </row>
    <row r="37" spans="1:15" s="6" customFormat="1" ht="20.25" customHeight="1" x14ac:dyDescent="0.3">
      <c r="A37" s="8"/>
      <c r="B37" s="31" t="s">
        <v>34</v>
      </c>
      <c r="C37" s="8"/>
      <c r="D37" s="8"/>
      <c r="E37" s="37">
        <f>SUM(F37:G37)</f>
        <v>4478</v>
      </c>
      <c r="F37" s="36">
        <v>2099</v>
      </c>
      <c r="G37" s="36">
        <v>2379</v>
      </c>
      <c r="H37" s="37">
        <f>SUM(I37:J37)</f>
        <v>4450</v>
      </c>
      <c r="I37" s="36">
        <v>2093</v>
      </c>
      <c r="J37" s="48">
        <v>2357</v>
      </c>
      <c r="K37" s="45">
        <f>SUM(L37:M37)</f>
        <v>4359</v>
      </c>
      <c r="L37" s="45">
        <v>2048</v>
      </c>
      <c r="M37" s="45">
        <v>2311</v>
      </c>
      <c r="N37" s="33" t="s">
        <v>72</v>
      </c>
      <c r="O37" s="8"/>
    </row>
    <row r="38" spans="1:15" s="6" customFormat="1" ht="20.25" customHeight="1" x14ac:dyDescent="0.3">
      <c r="A38" s="8"/>
      <c r="B38" s="31" t="s">
        <v>35</v>
      </c>
      <c r="C38" s="8"/>
      <c r="D38" s="8"/>
      <c r="E38" s="37">
        <f>SUM(F38:G38)</f>
        <v>1680</v>
      </c>
      <c r="F38" s="36">
        <v>831</v>
      </c>
      <c r="G38" s="36">
        <v>849</v>
      </c>
      <c r="H38" s="37">
        <f>SUM(I38:J38)</f>
        <v>1677</v>
      </c>
      <c r="I38" s="36">
        <v>822</v>
      </c>
      <c r="J38" s="48">
        <v>855</v>
      </c>
      <c r="K38" s="45">
        <f>SUM(L38:M38)</f>
        <v>1670</v>
      </c>
      <c r="L38" s="45">
        <v>818</v>
      </c>
      <c r="M38" s="45">
        <v>852</v>
      </c>
      <c r="N38" s="33" t="s">
        <v>73</v>
      </c>
      <c r="O38" s="8"/>
    </row>
    <row r="39" spans="1:15" s="6" customFormat="1" ht="20.25" customHeight="1" x14ac:dyDescent="0.3">
      <c r="A39" s="27"/>
      <c r="B39" s="32" t="s">
        <v>5</v>
      </c>
      <c r="C39" s="27"/>
      <c r="D39" s="30"/>
      <c r="E39" s="37">
        <f>SUM(F39:G39)</f>
        <v>32408</v>
      </c>
      <c r="F39" s="36">
        <v>15959</v>
      </c>
      <c r="G39" s="36">
        <v>16449</v>
      </c>
      <c r="H39" s="37">
        <f>SUM(I39:J39)</f>
        <v>32581</v>
      </c>
      <c r="I39" s="36">
        <v>16006</v>
      </c>
      <c r="J39" s="48">
        <v>16575</v>
      </c>
      <c r="K39" s="45">
        <f>SUM(L39:M39)</f>
        <v>32766</v>
      </c>
      <c r="L39" s="45">
        <v>16076</v>
      </c>
      <c r="M39" s="45">
        <v>16690</v>
      </c>
      <c r="N39" s="33" t="s">
        <v>62</v>
      </c>
      <c r="O39" s="8"/>
    </row>
    <row r="40" spans="1:15" s="6" customFormat="1" ht="20.25" customHeight="1" x14ac:dyDescent="0.3">
      <c r="A40" s="74" t="s">
        <v>36</v>
      </c>
      <c r="B40" s="74"/>
      <c r="C40" s="74"/>
      <c r="D40" s="75"/>
      <c r="E40" s="39">
        <f t="shared" ref="E40:M40" si="11">SUM(E41,E43)</f>
        <v>15823</v>
      </c>
      <c r="F40" s="39">
        <f t="shared" si="11"/>
        <v>7539</v>
      </c>
      <c r="G40" s="39">
        <f t="shared" si="11"/>
        <v>8284</v>
      </c>
      <c r="H40" s="39">
        <f t="shared" si="11"/>
        <v>15888</v>
      </c>
      <c r="I40" s="39">
        <f t="shared" si="11"/>
        <v>7574</v>
      </c>
      <c r="J40" s="39">
        <f t="shared" si="11"/>
        <v>8314</v>
      </c>
      <c r="K40" s="46">
        <f t="shared" si="11"/>
        <v>15889</v>
      </c>
      <c r="L40" s="46">
        <f t="shared" si="11"/>
        <v>7601</v>
      </c>
      <c r="M40" s="46">
        <f t="shared" si="11"/>
        <v>8288</v>
      </c>
      <c r="N40" s="35" t="s">
        <v>74</v>
      </c>
      <c r="O40" s="8"/>
    </row>
    <row r="41" spans="1:15" s="6" customFormat="1" ht="20.25" customHeight="1" x14ac:dyDescent="0.3">
      <c r="A41" s="8"/>
      <c r="B41" s="8" t="s">
        <v>4</v>
      </c>
      <c r="C41" s="8"/>
      <c r="D41" s="8"/>
      <c r="E41" s="37">
        <f>SUM(E42)</f>
        <v>2874</v>
      </c>
      <c r="F41" s="37">
        <f t="shared" ref="F41:M41" si="12">SUM(F42)</f>
        <v>1369</v>
      </c>
      <c r="G41" s="37">
        <f t="shared" si="12"/>
        <v>1505</v>
      </c>
      <c r="H41" s="37">
        <f t="shared" si="12"/>
        <v>2906</v>
      </c>
      <c r="I41" s="37">
        <f t="shared" si="12"/>
        <v>1384</v>
      </c>
      <c r="J41" s="37">
        <f t="shared" si="12"/>
        <v>1522</v>
      </c>
      <c r="K41" s="45">
        <f t="shared" si="12"/>
        <v>2902</v>
      </c>
      <c r="L41" s="45">
        <f t="shared" si="12"/>
        <v>1388</v>
      </c>
      <c r="M41" s="45">
        <f t="shared" si="12"/>
        <v>1514</v>
      </c>
      <c r="N41" s="8" t="s">
        <v>97</v>
      </c>
    </row>
    <row r="42" spans="1:15" s="6" customFormat="1" ht="20.25" customHeight="1" x14ac:dyDescent="0.3">
      <c r="A42" s="8"/>
      <c r="B42" s="31" t="s">
        <v>37</v>
      </c>
      <c r="C42" s="8"/>
      <c r="D42" s="8"/>
      <c r="E42" s="37">
        <f>SUM(F42:G42)</f>
        <v>2874</v>
      </c>
      <c r="F42" s="36">
        <v>1369</v>
      </c>
      <c r="G42" s="36">
        <v>1505</v>
      </c>
      <c r="H42" s="37">
        <f>SUM(I42:J42)</f>
        <v>2906</v>
      </c>
      <c r="I42" s="36">
        <v>1384</v>
      </c>
      <c r="J42" s="48">
        <v>1522</v>
      </c>
      <c r="K42" s="45">
        <f>SUM(L42:M42)</f>
        <v>2902</v>
      </c>
      <c r="L42" s="45">
        <v>1388</v>
      </c>
      <c r="M42" s="45">
        <v>1514</v>
      </c>
      <c r="N42" s="33" t="s">
        <v>75</v>
      </c>
      <c r="O42" s="8"/>
    </row>
    <row r="43" spans="1:15" s="6" customFormat="1" ht="20.25" customHeight="1" x14ac:dyDescent="0.3">
      <c r="A43" s="8"/>
      <c r="B43" s="32" t="s">
        <v>5</v>
      </c>
      <c r="C43" s="8"/>
      <c r="D43" s="8"/>
      <c r="E43" s="37">
        <f>SUM(F43:G43)</f>
        <v>12949</v>
      </c>
      <c r="F43" s="36">
        <v>6170</v>
      </c>
      <c r="G43" s="36">
        <v>6779</v>
      </c>
      <c r="H43" s="37">
        <f>SUM(I43:J43)</f>
        <v>12982</v>
      </c>
      <c r="I43" s="36">
        <v>6190</v>
      </c>
      <c r="J43" s="48">
        <v>6792</v>
      </c>
      <c r="K43" s="45">
        <f>SUM(L43:M43)</f>
        <v>12987</v>
      </c>
      <c r="L43" s="45">
        <v>6213</v>
      </c>
      <c r="M43" s="45">
        <v>6774</v>
      </c>
      <c r="N43" s="33" t="s">
        <v>62</v>
      </c>
      <c r="O43" s="8"/>
    </row>
    <row r="44" spans="1:15" s="6" customFormat="1" ht="20.25" customHeight="1" x14ac:dyDescent="0.3">
      <c r="A44" s="74" t="s">
        <v>38</v>
      </c>
      <c r="B44" s="74"/>
      <c r="C44" s="74"/>
      <c r="D44" s="75"/>
      <c r="E44" s="39">
        <f t="shared" ref="E44:M44" si="13">SUM(E45,E48)</f>
        <v>42831</v>
      </c>
      <c r="F44" s="39">
        <f t="shared" si="13"/>
        <v>20914</v>
      </c>
      <c r="G44" s="39">
        <f t="shared" si="13"/>
        <v>21917</v>
      </c>
      <c r="H44" s="39">
        <f t="shared" si="13"/>
        <v>42802</v>
      </c>
      <c r="I44" s="39">
        <f t="shared" si="13"/>
        <v>20861</v>
      </c>
      <c r="J44" s="39">
        <f t="shared" si="13"/>
        <v>21941</v>
      </c>
      <c r="K44" s="46">
        <f t="shared" si="13"/>
        <v>42823</v>
      </c>
      <c r="L44" s="46">
        <f t="shared" si="13"/>
        <v>20880</v>
      </c>
      <c r="M44" s="46">
        <f t="shared" si="13"/>
        <v>21943</v>
      </c>
      <c r="N44" s="35" t="s">
        <v>76</v>
      </c>
      <c r="O44" s="8"/>
    </row>
    <row r="45" spans="1:15" s="6" customFormat="1" ht="20.25" customHeight="1" x14ac:dyDescent="0.3">
      <c r="A45" s="27"/>
      <c r="B45" s="8" t="s">
        <v>4</v>
      </c>
      <c r="C45" s="27"/>
      <c r="D45" s="30"/>
      <c r="E45" s="37">
        <f t="shared" ref="E45:M45" si="14">SUM(E46:E47)</f>
        <v>11270</v>
      </c>
      <c r="F45" s="37">
        <f t="shared" si="14"/>
        <v>5472</v>
      </c>
      <c r="G45" s="37">
        <f t="shared" si="14"/>
        <v>5798</v>
      </c>
      <c r="H45" s="37">
        <f t="shared" si="14"/>
        <v>11185</v>
      </c>
      <c r="I45" s="37">
        <f t="shared" si="14"/>
        <v>5414</v>
      </c>
      <c r="J45" s="37">
        <f t="shared" si="14"/>
        <v>5771</v>
      </c>
      <c r="K45" s="45">
        <f t="shared" si="14"/>
        <v>11103</v>
      </c>
      <c r="L45" s="45">
        <f t="shared" si="14"/>
        <v>5379</v>
      </c>
      <c r="M45" s="45">
        <f t="shared" si="14"/>
        <v>5724</v>
      </c>
      <c r="N45" s="8" t="s">
        <v>97</v>
      </c>
    </row>
    <row r="46" spans="1:15" s="6" customFormat="1" ht="20.25" customHeight="1" x14ac:dyDescent="0.3">
      <c r="A46" s="27"/>
      <c r="B46" s="31" t="s">
        <v>39</v>
      </c>
      <c r="C46" s="27"/>
      <c r="D46" s="30"/>
      <c r="E46" s="37">
        <f>SUM(F46:G46)</f>
        <v>8294</v>
      </c>
      <c r="F46" s="36">
        <v>4042</v>
      </c>
      <c r="G46" s="36">
        <v>4252</v>
      </c>
      <c r="H46" s="37">
        <f>SUM(I46:J46)</f>
        <v>8242</v>
      </c>
      <c r="I46" s="36">
        <v>3996</v>
      </c>
      <c r="J46" s="48">
        <v>4246</v>
      </c>
      <c r="K46" s="45">
        <f>SUM(L46:M46)</f>
        <v>8219</v>
      </c>
      <c r="L46" s="45">
        <v>3980</v>
      </c>
      <c r="M46" s="45">
        <v>4239</v>
      </c>
      <c r="N46" s="33" t="s">
        <v>77</v>
      </c>
      <c r="O46" s="8"/>
    </row>
    <row r="47" spans="1:15" s="6" customFormat="1" ht="20.25" customHeight="1" x14ac:dyDescent="0.3">
      <c r="A47" s="27"/>
      <c r="B47" s="31" t="s">
        <v>40</v>
      </c>
      <c r="C47" s="27"/>
      <c r="D47" s="30"/>
      <c r="E47" s="37">
        <f>SUM(F47:G47)</f>
        <v>2976</v>
      </c>
      <c r="F47" s="36">
        <v>1430</v>
      </c>
      <c r="G47" s="36">
        <v>1546</v>
      </c>
      <c r="H47" s="37">
        <f>SUM(I47:J47)</f>
        <v>2943</v>
      </c>
      <c r="I47" s="36">
        <v>1418</v>
      </c>
      <c r="J47" s="48">
        <v>1525</v>
      </c>
      <c r="K47" s="45">
        <f>SUM(L47:M47)</f>
        <v>2884</v>
      </c>
      <c r="L47" s="45">
        <v>1399</v>
      </c>
      <c r="M47" s="45">
        <v>1485</v>
      </c>
      <c r="N47" s="33" t="s">
        <v>78</v>
      </c>
      <c r="O47" s="8"/>
    </row>
    <row r="48" spans="1:15" s="6" customFormat="1" ht="20.25" customHeight="1" x14ac:dyDescent="0.3">
      <c r="A48" s="27"/>
      <c r="B48" s="32" t="s">
        <v>5</v>
      </c>
      <c r="C48" s="27"/>
      <c r="D48" s="30"/>
      <c r="E48" s="37">
        <f>SUM(F48:G48)</f>
        <v>31561</v>
      </c>
      <c r="F48" s="36">
        <v>15442</v>
      </c>
      <c r="G48" s="36">
        <v>16119</v>
      </c>
      <c r="H48" s="37">
        <f>SUM(I48:J48)</f>
        <v>31617</v>
      </c>
      <c r="I48" s="36">
        <v>15447</v>
      </c>
      <c r="J48" s="48">
        <v>16170</v>
      </c>
      <c r="K48" s="45">
        <f>SUM(L48:M48)</f>
        <v>31720</v>
      </c>
      <c r="L48" s="45">
        <v>15501</v>
      </c>
      <c r="M48" s="45">
        <v>16219</v>
      </c>
      <c r="N48" s="33" t="s">
        <v>62</v>
      </c>
      <c r="O48" s="8"/>
    </row>
    <row r="49" spans="1:15" s="6" customFormat="1" ht="20.25" customHeight="1" x14ac:dyDescent="0.3">
      <c r="A49" s="74" t="s">
        <v>41</v>
      </c>
      <c r="B49" s="74"/>
      <c r="C49" s="74"/>
      <c r="D49" s="75"/>
      <c r="E49" s="39">
        <f>SUM(E50,E52)</f>
        <v>6753</v>
      </c>
      <c r="F49" s="39">
        <f t="shared" ref="F49:M49" si="15">SUM(F50,F52)</f>
        <v>3300</v>
      </c>
      <c r="G49" s="39">
        <f t="shared" si="15"/>
        <v>3453</v>
      </c>
      <c r="H49" s="39">
        <f t="shared" si="15"/>
        <v>6724</v>
      </c>
      <c r="I49" s="39">
        <f t="shared" si="15"/>
        <v>3295</v>
      </c>
      <c r="J49" s="39">
        <f t="shared" si="15"/>
        <v>3429</v>
      </c>
      <c r="K49" s="46">
        <f>SUM(K50,K52)</f>
        <v>6748</v>
      </c>
      <c r="L49" s="46">
        <f t="shared" si="15"/>
        <v>3300</v>
      </c>
      <c r="M49" s="46">
        <f t="shared" si="15"/>
        <v>3448</v>
      </c>
      <c r="N49" s="35" t="s">
        <v>79</v>
      </c>
      <c r="O49" s="8"/>
    </row>
    <row r="50" spans="1:15" s="6" customFormat="1" ht="20.25" customHeight="1" x14ac:dyDescent="0.3">
      <c r="A50" s="27"/>
      <c r="B50" s="8" t="s">
        <v>4</v>
      </c>
      <c r="C50" s="27"/>
      <c r="D50" s="30"/>
      <c r="E50" s="41">
        <f>SUM(E51)</f>
        <v>4736</v>
      </c>
      <c r="F50" s="42">
        <f t="shared" ref="F50:M50" si="16">SUM(F51)</f>
        <v>2325</v>
      </c>
      <c r="G50" s="42">
        <f t="shared" si="16"/>
        <v>2411</v>
      </c>
      <c r="H50" s="42">
        <f t="shared" si="16"/>
        <v>4726</v>
      </c>
      <c r="I50" s="42">
        <f t="shared" si="16"/>
        <v>2323</v>
      </c>
      <c r="J50" s="43">
        <f t="shared" si="16"/>
        <v>2403</v>
      </c>
      <c r="K50" s="49">
        <f>SUM(K51)</f>
        <v>4731</v>
      </c>
      <c r="L50" s="49">
        <f t="shared" si="16"/>
        <v>2317</v>
      </c>
      <c r="M50" s="49">
        <f t="shared" si="16"/>
        <v>2414</v>
      </c>
      <c r="N50" s="8" t="s">
        <v>97</v>
      </c>
    </row>
    <row r="51" spans="1:15" s="6" customFormat="1" ht="20.25" customHeight="1" x14ac:dyDescent="0.3">
      <c r="A51" s="27"/>
      <c r="B51" s="31" t="s">
        <v>42</v>
      </c>
      <c r="C51" s="27"/>
      <c r="D51" s="30"/>
      <c r="E51" s="37">
        <f>SUM(F51:G51)</f>
        <v>4736</v>
      </c>
      <c r="F51" s="36">
        <v>2325</v>
      </c>
      <c r="G51" s="36">
        <v>2411</v>
      </c>
      <c r="H51" s="37">
        <f>SUM(I51:J51)</f>
        <v>4726</v>
      </c>
      <c r="I51" s="36">
        <v>2323</v>
      </c>
      <c r="J51" s="48">
        <v>2403</v>
      </c>
      <c r="K51" s="45">
        <f>SUM(L51:M51)</f>
        <v>4731</v>
      </c>
      <c r="L51" s="45">
        <v>2317</v>
      </c>
      <c r="M51" s="45">
        <v>2414</v>
      </c>
      <c r="N51" s="33" t="s">
        <v>80</v>
      </c>
      <c r="O51" s="8"/>
    </row>
    <row r="52" spans="1:15" s="6" customFormat="1" ht="20.25" customHeight="1" x14ac:dyDescent="0.3">
      <c r="A52" s="27"/>
      <c r="B52" s="32" t="s">
        <v>5</v>
      </c>
      <c r="C52" s="27"/>
      <c r="D52" s="30"/>
      <c r="E52" s="37">
        <f>SUM(F52:G52)</f>
        <v>2017</v>
      </c>
      <c r="F52" s="36">
        <v>975</v>
      </c>
      <c r="G52" s="36">
        <v>1042</v>
      </c>
      <c r="H52" s="37">
        <f>SUM(I52:J52)</f>
        <v>1998</v>
      </c>
      <c r="I52" s="36">
        <v>972</v>
      </c>
      <c r="J52" s="48">
        <v>1026</v>
      </c>
      <c r="K52" s="45">
        <f>SUM(L52:M52)</f>
        <v>2017</v>
      </c>
      <c r="L52" s="45">
        <v>983</v>
      </c>
      <c r="M52" s="45">
        <v>1034</v>
      </c>
      <c r="N52" s="33" t="s">
        <v>62</v>
      </c>
      <c r="O52" s="8"/>
    </row>
    <row r="53" spans="1:15" s="6" customFormat="1" ht="20.25" customHeight="1" x14ac:dyDescent="0.3">
      <c r="A53" s="74" t="s">
        <v>43</v>
      </c>
      <c r="B53" s="74"/>
      <c r="C53" s="74"/>
      <c r="D53" s="75"/>
      <c r="E53" s="39">
        <f t="shared" ref="E53:M53" si="17">SUM(E54,E61)</f>
        <v>14174</v>
      </c>
      <c r="F53" s="39">
        <f t="shared" si="17"/>
        <v>6835</v>
      </c>
      <c r="G53" s="39">
        <f t="shared" si="17"/>
        <v>7339</v>
      </c>
      <c r="H53" s="39">
        <f t="shared" si="17"/>
        <v>14145</v>
      </c>
      <c r="I53" s="39">
        <f t="shared" si="17"/>
        <v>6826</v>
      </c>
      <c r="J53" s="39">
        <f t="shared" si="17"/>
        <v>7319</v>
      </c>
      <c r="K53" s="46">
        <f t="shared" si="17"/>
        <v>14111</v>
      </c>
      <c r="L53" s="46">
        <f t="shared" si="17"/>
        <v>6821</v>
      </c>
      <c r="M53" s="46">
        <f t="shared" si="17"/>
        <v>7290</v>
      </c>
      <c r="N53" s="35" t="s">
        <v>81</v>
      </c>
      <c r="O53" s="8"/>
    </row>
    <row r="54" spans="1:15" s="6" customFormat="1" ht="20.25" customHeight="1" x14ac:dyDescent="0.3">
      <c r="A54" s="27"/>
      <c r="B54" s="8" t="s">
        <v>4</v>
      </c>
      <c r="C54" s="27"/>
      <c r="D54" s="30"/>
      <c r="E54" s="37">
        <f t="shared" ref="E54:M54" si="18">SUM(E60)</f>
        <v>2595</v>
      </c>
      <c r="F54" s="37">
        <f t="shared" si="18"/>
        <v>1241</v>
      </c>
      <c r="G54" s="37">
        <f t="shared" si="18"/>
        <v>1354</v>
      </c>
      <c r="H54" s="37">
        <f t="shared" si="18"/>
        <v>2560</v>
      </c>
      <c r="I54" s="37">
        <f t="shared" si="18"/>
        <v>1223</v>
      </c>
      <c r="J54" s="37">
        <f t="shared" si="18"/>
        <v>1337</v>
      </c>
      <c r="K54" s="45">
        <f t="shared" si="18"/>
        <v>2504</v>
      </c>
      <c r="L54" s="45">
        <f t="shared" si="18"/>
        <v>1199</v>
      </c>
      <c r="M54" s="45">
        <f t="shared" si="18"/>
        <v>1305</v>
      </c>
      <c r="N54" s="8" t="s">
        <v>97</v>
      </c>
    </row>
    <row r="55" spans="1:15" s="1" customFormat="1" x14ac:dyDescent="0.3">
      <c r="B55" s="1" t="s">
        <v>0</v>
      </c>
      <c r="C55" s="2">
        <v>1.2</v>
      </c>
      <c r="D55" s="1" t="s">
        <v>48</v>
      </c>
    </row>
    <row r="56" spans="1:15" s="3" customFormat="1" x14ac:dyDescent="0.3">
      <c r="B56" s="1" t="s">
        <v>12</v>
      </c>
      <c r="C56" s="2">
        <v>1.2</v>
      </c>
      <c r="D56" s="1" t="s">
        <v>49</v>
      </c>
    </row>
    <row r="57" spans="1:15" s="6" customFormat="1" ht="23.25" customHeight="1" x14ac:dyDescent="0.25">
      <c r="A57" s="59" t="s">
        <v>13</v>
      </c>
      <c r="B57" s="59"/>
      <c r="C57" s="59"/>
      <c r="D57" s="60"/>
      <c r="E57" s="71" t="s">
        <v>17</v>
      </c>
      <c r="F57" s="72"/>
      <c r="G57" s="73"/>
      <c r="H57" s="71" t="s">
        <v>18</v>
      </c>
      <c r="I57" s="72"/>
      <c r="J57" s="73"/>
      <c r="K57" s="71" t="s">
        <v>19</v>
      </c>
      <c r="L57" s="72"/>
      <c r="M57" s="73"/>
      <c r="N57" s="65" t="s">
        <v>14</v>
      </c>
      <c r="O57" s="66"/>
    </row>
    <row r="58" spans="1:15" s="6" customFormat="1" ht="18" customHeight="1" x14ac:dyDescent="0.3">
      <c r="A58" s="61"/>
      <c r="B58" s="61"/>
      <c r="C58" s="61"/>
      <c r="D58" s="62"/>
      <c r="E58" s="19" t="s">
        <v>1</v>
      </c>
      <c r="F58" s="15" t="s">
        <v>2</v>
      </c>
      <c r="G58" s="28" t="s">
        <v>3</v>
      </c>
      <c r="H58" s="30" t="s">
        <v>1</v>
      </c>
      <c r="I58" s="15" t="s">
        <v>2</v>
      </c>
      <c r="J58" s="30" t="s">
        <v>3</v>
      </c>
      <c r="K58" s="20" t="s">
        <v>1</v>
      </c>
      <c r="L58" s="15" t="s">
        <v>2</v>
      </c>
      <c r="M58" s="30" t="s">
        <v>3</v>
      </c>
      <c r="N58" s="67"/>
      <c r="O58" s="68"/>
    </row>
    <row r="59" spans="1:15" s="6" customFormat="1" ht="16.5" customHeight="1" x14ac:dyDescent="0.3">
      <c r="A59" s="63"/>
      <c r="B59" s="63"/>
      <c r="C59" s="63"/>
      <c r="D59" s="64"/>
      <c r="E59" s="29" t="s">
        <v>6</v>
      </c>
      <c r="F59" s="18" t="s">
        <v>7</v>
      </c>
      <c r="G59" s="26" t="s">
        <v>8</v>
      </c>
      <c r="H59" s="25" t="s">
        <v>6</v>
      </c>
      <c r="I59" s="18" t="s">
        <v>7</v>
      </c>
      <c r="J59" s="25" t="s">
        <v>8</v>
      </c>
      <c r="K59" s="18" t="s">
        <v>6</v>
      </c>
      <c r="L59" s="18" t="s">
        <v>7</v>
      </c>
      <c r="M59" s="25" t="s">
        <v>8</v>
      </c>
      <c r="N59" s="69"/>
      <c r="O59" s="70"/>
    </row>
    <row r="60" spans="1:15" s="6" customFormat="1" ht="20.25" customHeight="1" x14ac:dyDescent="0.3">
      <c r="A60" s="27"/>
      <c r="B60" s="31" t="s">
        <v>44</v>
      </c>
      <c r="C60" s="27"/>
      <c r="D60" s="30"/>
      <c r="E60" s="37">
        <f>SUM(F60:G60)</f>
        <v>2595</v>
      </c>
      <c r="F60" s="36">
        <v>1241</v>
      </c>
      <c r="G60" s="36">
        <v>1354</v>
      </c>
      <c r="H60" s="37">
        <f>SUM(I60:J60)</f>
        <v>2560</v>
      </c>
      <c r="I60" s="36">
        <v>1223</v>
      </c>
      <c r="J60" s="48">
        <v>1337</v>
      </c>
      <c r="K60" s="45">
        <f>SUM(L60:M60)</f>
        <v>2504</v>
      </c>
      <c r="L60" s="45">
        <v>1199</v>
      </c>
      <c r="M60" s="45">
        <v>1305</v>
      </c>
      <c r="N60" s="33" t="s">
        <v>82</v>
      </c>
      <c r="O60" s="8"/>
    </row>
    <row r="61" spans="1:15" s="6" customFormat="1" ht="20.25" customHeight="1" x14ac:dyDescent="0.3">
      <c r="A61" s="27"/>
      <c r="B61" s="32" t="s">
        <v>5</v>
      </c>
      <c r="C61" s="27"/>
      <c r="D61" s="30"/>
      <c r="E61" s="37">
        <f>SUM(F61:G61)</f>
        <v>11579</v>
      </c>
      <c r="F61" s="36">
        <v>5594</v>
      </c>
      <c r="G61" s="36">
        <v>5985</v>
      </c>
      <c r="H61" s="37">
        <f>SUM(I61:J61)</f>
        <v>11585</v>
      </c>
      <c r="I61" s="36">
        <v>5603</v>
      </c>
      <c r="J61" s="48">
        <v>5982</v>
      </c>
      <c r="K61" s="45">
        <f>SUM(L61:M61)</f>
        <v>11607</v>
      </c>
      <c r="L61" s="45">
        <v>5622</v>
      </c>
      <c r="M61" s="45">
        <v>5985</v>
      </c>
      <c r="N61" s="33" t="s">
        <v>62</v>
      </c>
      <c r="O61" s="8"/>
    </row>
    <row r="62" spans="1:15" s="6" customFormat="1" ht="20.25" customHeight="1" x14ac:dyDescent="0.3">
      <c r="A62" s="74" t="s">
        <v>45</v>
      </c>
      <c r="B62" s="74"/>
      <c r="C62" s="74"/>
      <c r="D62" s="75"/>
      <c r="E62" s="39">
        <f t="shared" ref="E62:M62" si="19">SUM(E63,E66)</f>
        <v>64382</v>
      </c>
      <c r="F62" s="39">
        <f t="shared" si="19"/>
        <v>30883</v>
      </c>
      <c r="G62" s="39">
        <f t="shared" si="19"/>
        <v>33499</v>
      </c>
      <c r="H62" s="39">
        <f t="shared" si="19"/>
        <v>64471</v>
      </c>
      <c r="I62" s="39">
        <f t="shared" si="19"/>
        <v>30949</v>
      </c>
      <c r="J62" s="39">
        <f t="shared" si="19"/>
        <v>33522</v>
      </c>
      <c r="K62" s="46">
        <f t="shared" si="19"/>
        <v>64731</v>
      </c>
      <c r="L62" s="46">
        <f t="shared" si="19"/>
        <v>31078</v>
      </c>
      <c r="M62" s="46">
        <f t="shared" si="19"/>
        <v>33653</v>
      </c>
      <c r="N62" s="35" t="s">
        <v>83</v>
      </c>
      <c r="O62" s="8"/>
    </row>
    <row r="63" spans="1:15" s="6" customFormat="1" ht="20.25" customHeight="1" x14ac:dyDescent="0.3">
      <c r="A63" s="27"/>
      <c r="B63" s="8" t="s">
        <v>4</v>
      </c>
      <c r="C63" s="27"/>
      <c r="D63" s="30"/>
      <c r="E63" s="37">
        <f t="shared" ref="E63:M63" si="20">SUM(E64:E65)</f>
        <v>40690</v>
      </c>
      <c r="F63" s="37">
        <f t="shared" si="20"/>
        <v>19346</v>
      </c>
      <c r="G63" s="37">
        <f t="shared" si="20"/>
        <v>21344</v>
      </c>
      <c r="H63" s="37">
        <f t="shared" si="20"/>
        <v>40628</v>
      </c>
      <c r="I63" s="37">
        <f t="shared" si="20"/>
        <v>19323</v>
      </c>
      <c r="J63" s="37">
        <f t="shared" si="20"/>
        <v>21305</v>
      </c>
      <c r="K63" s="45">
        <f t="shared" si="20"/>
        <v>40623</v>
      </c>
      <c r="L63" s="45">
        <f t="shared" si="20"/>
        <v>19311</v>
      </c>
      <c r="M63" s="45">
        <f t="shared" si="20"/>
        <v>21312</v>
      </c>
      <c r="N63" s="8" t="s">
        <v>97</v>
      </c>
    </row>
    <row r="64" spans="1:15" s="6" customFormat="1" ht="20.25" customHeight="1" x14ac:dyDescent="0.3">
      <c r="A64" s="27"/>
      <c r="B64" s="31" t="s">
        <v>46</v>
      </c>
      <c r="C64" s="27"/>
      <c r="D64" s="30"/>
      <c r="E64" s="37">
        <f>SUM(F64:G64)</f>
        <v>34329</v>
      </c>
      <c r="F64" s="36">
        <v>16221</v>
      </c>
      <c r="G64" s="36">
        <v>18108</v>
      </c>
      <c r="H64" s="37">
        <f>SUM(I64:J64)</f>
        <v>34133</v>
      </c>
      <c r="I64" s="36">
        <v>16152</v>
      </c>
      <c r="J64" s="48">
        <v>17981</v>
      </c>
      <c r="K64" s="45">
        <f>SUM(L64:M64)</f>
        <v>34059</v>
      </c>
      <c r="L64" s="45">
        <v>16094</v>
      </c>
      <c r="M64" s="45">
        <v>17965</v>
      </c>
      <c r="N64" s="33" t="s">
        <v>84</v>
      </c>
      <c r="O64" s="8"/>
    </row>
    <row r="65" spans="1:15" s="6" customFormat="1" ht="20.25" customHeight="1" x14ac:dyDescent="0.3">
      <c r="A65" s="27"/>
      <c r="B65" s="31" t="s">
        <v>47</v>
      </c>
      <c r="C65" s="27"/>
      <c r="D65" s="30"/>
      <c r="E65" s="37">
        <f>SUM(F65:G65)</f>
        <v>6361</v>
      </c>
      <c r="F65" s="36">
        <v>3125</v>
      </c>
      <c r="G65" s="36">
        <v>3236</v>
      </c>
      <c r="H65" s="37">
        <f>SUM(I65:J65)</f>
        <v>6495</v>
      </c>
      <c r="I65" s="36">
        <v>3171</v>
      </c>
      <c r="J65" s="48">
        <v>3324</v>
      </c>
      <c r="K65" s="45">
        <f>SUM(L65:M65)</f>
        <v>6564</v>
      </c>
      <c r="L65" s="45">
        <v>3217</v>
      </c>
      <c r="M65" s="45">
        <v>3347</v>
      </c>
      <c r="N65" s="33" t="s">
        <v>85</v>
      </c>
      <c r="O65" s="8"/>
    </row>
    <row r="66" spans="1:15" s="6" customFormat="1" ht="20.25" customHeight="1" x14ac:dyDescent="0.3">
      <c r="A66" s="27"/>
      <c r="B66" s="32" t="s">
        <v>5</v>
      </c>
      <c r="C66" s="27"/>
      <c r="D66" s="30"/>
      <c r="E66" s="37">
        <f>SUM(F66:G66)</f>
        <v>23692</v>
      </c>
      <c r="F66" s="36">
        <v>11537</v>
      </c>
      <c r="G66" s="36">
        <v>12155</v>
      </c>
      <c r="H66" s="37">
        <f>SUM(I66:J66)</f>
        <v>23843</v>
      </c>
      <c r="I66" s="36">
        <v>11626</v>
      </c>
      <c r="J66" s="48">
        <v>12217</v>
      </c>
      <c r="K66" s="45">
        <f>SUM(L66:M66)</f>
        <v>24108</v>
      </c>
      <c r="L66" s="45">
        <v>11767</v>
      </c>
      <c r="M66" s="45">
        <v>12341</v>
      </c>
      <c r="N66" s="33" t="s">
        <v>62</v>
      </c>
      <c r="O66" s="8"/>
    </row>
    <row r="67" spans="1:15" s="6" customFormat="1" ht="20.25" customHeight="1" x14ac:dyDescent="0.3">
      <c r="A67" s="74" t="s">
        <v>50</v>
      </c>
      <c r="B67" s="74"/>
      <c r="C67" s="74"/>
      <c r="D67" s="75"/>
      <c r="E67" s="39">
        <f t="shared" ref="E67:M67" si="21">SUM(E68,E72)</f>
        <v>33653</v>
      </c>
      <c r="F67" s="39">
        <f t="shared" si="21"/>
        <v>16014</v>
      </c>
      <c r="G67" s="39">
        <f t="shared" si="21"/>
        <v>17639</v>
      </c>
      <c r="H67" s="39">
        <f t="shared" si="21"/>
        <v>33735</v>
      </c>
      <c r="I67" s="39">
        <f t="shared" si="21"/>
        <v>16046</v>
      </c>
      <c r="J67" s="39">
        <f t="shared" si="21"/>
        <v>17689</v>
      </c>
      <c r="K67" s="46">
        <f t="shared" si="21"/>
        <v>33807</v>
      </c>
      <c r="L67" s="46">
        <f t="shared" si="21"/>
        <v>16060</v>
      </c>
      <c r="M67" s="46">
        <f t="shared" si="21"/>
        <v>17747</v>
      </c>
      <c r="N67" s="35" t="s">
        <v>86</v>
      </c>
      <c r="O67" s="8"/>
    </row>
    <row r="68" spans="1:15" s="6" customFormat="1" ht="20.25" customHeight="1" x14ac:dyDescent="0.3">
      <c r="A68" s="8"/>
      <c r="B68" s="8" t="s">
        <v>4</v>
      </c>
      <c r="C68" s="8"/>
      <c r="D68" s="8"/>
      <c r="E68" s="37">
        <f t="shared" ref="E68:M68" si="22">SUM(E69:E71)</f>
        <v>11637</v>
      </c>
      <c r="F68" s="37">
        <f t="shared" si="22"/>
        <v>5498</v>
      </c>
      <c r="G68" s="37">
        <f t="shared" si="22"/>
        <v>6139</v>
      </c>
      <c r="H68" s="37">
        <f t="shared" si="22"/>
        <v>11737</v>
      </c>
      <c r="I68" s="37">
        <f t="shared" si="22"/>
        <v>5549</v>
      </c>
      <c r="J68" s="37">
        <f t="shared" si="22"/>
        <v>6188</v>
      </c>
      <c r="K68" s="45">
        <f t="shared" si="22"/>
        <v>11725</v>
      </c>
      <c r="L68" s="45">
        <f t="shared" si="22"/>
        <v>5542</v>
      </c>
      <c r="M68" s="45">
        <f t="shared" si="22"/>
        <v>6183</v>
      </c>
      <c r="N68" s="8" t="s">
        <v>97</v>
      </c>
    </row>
    <row r="69" spans="1:15" s="6" customFormat="1" ht="20.25" customHeight="1" x14ac:dyDescent="0.3">
      <c r="A69" s="8"/>
      <c r="B69" s="31" t="s">
        <v>51</v>
      </c>
      <c r="C69" s="8"/>
      <c r="D69" s="8"/>
      <c r="E69" s="37">
        <f>SUM(F69:G69)</f>
        <v>1016</v>
      </c>
      <c r="F69" s="36">
        <v>469</v>
      </c>
      <c r="G69" s="36">
        <v>547</v>
      </c>
      <c r="H69" s="37">
        <f>SUM(I69:J69)</f>
        <v>1022</v>
      </c>
      <c r="I69" s="36">
        <v>473</v>
      </c>
      <c r="J69" s="36">
        <v>549</v>
      </c>
      <c r="K69" s="45">
        <f>SUM(L69:M69)</f>
        <v>1010</v>
      </c>
      <c r="L69" s="45">
        <v>462</v>
      </c>
      <c r="M69" s="45">
        <v>548</v>
      </c>
      <c r="N69" s="33" t="s">
        <v>87</v>
      </c>
      <c r="O69" s="8"/>
    </row>
    <row r="70" spans="1:15" s="6" customFormat="1" ht="20.25" customHeight="1" x14ac:dyDescent="0.3">
      <c r="A70" s="8"/>
      <c r="B70" s="31" t="s">
        <v>52</v>
      </c>
      <c r="C70" s="8"/>
      <c r="D70" s="8"/>
      <c r="E70" s="37">
        <f>SUM(F70:G70)</f>
        <v>7379</v>
      </c>
      <c r="F70" s="36">
        <v>3477</v>
      </c>
      <c r="G70" s="36">
        <v>3902</v>
      </c>
      <c r="H70" s="37">
        <f>SUM(I70:J70)</f>
        <v>7503</v>
      </c>
      <c r="I70" s="36">
        <v>3541</v>
      </c>
      <c r="J70" s="36">
        <v>3962</v>
      </c>
      <c r="K70" s="45">
        <f>SUM(L70:M70)</f>
        <v>7563</v>
      </c>
      <c r="L70" s="45">
        <v>3573</v>
      </c>
      <c r="M70" s="45">
        <v>3990</v>
      </c>
      <c r="N70" s="33" t="s">
        <v>88</v>
      </c>
      <c r="O70" s="8"/>
    </row>
    <row r="71" spans="1:15" s="6" customFormat="1" ht="20.25" customHeight="1" x14ac:dyDescent="0.3">
      <c r="A71" s="27"/>
      <c r="B71" s="31" t="s">
        <v>53</v>
      </c>
      <c r="C71" s="27"/>
      <c r="D71" s="30"/>
      <c r="E71" s="37">
        <f>SUM(F71:G71)</f>
        <v>3242</v>
      </c>
      <c r="F71" s="36">
        <v>1552</v>
      </c>
      <c r="G71" s="36">
        <v>1690</v>
      </c>
      <c r="H71" s="37">
        <f>SUM(I71:J71)</f>
        <v>3212</v>
      </c>
      <c r="I71" s="36">
        <v>1535</v>
      </c>
      <c r="J71" s="36">
        <v>1677</v>
      </c>
      <c r="K71" s="45">
        <f>SUM(L71:M71)</f>
        <v>3152</v>
      </c>
      <c r="L71" s="45">
        <v>1507</v>
      </c>
      <c r="M71" s="45">
        <v>1645</v>
      </c>
      <c r="N71" s="33" t="s">
        <v>89</v>
      </c>
      <c r="O71" s="8"/>
    </row>
    <row r="72" spans="1:15" s="6" customFormat="1" ht="20.25" customHeight="1" x14ac:dyDescent="0.3">
      <c r="A72" s="27"/>
      <c r="B72" s="32" t="s">
        <v>5</v>
      </c>
      <c r="C72" s="27"/>
      <c r="D72" s="30"/>
      <c r="E72" s="37">
        <f>SUM(F72:G72)</f>
        <v>22016</v>
      </c>
      <c r="F72" s="36">
        <v>10516</v>
      </c>
      <c r="G72" s="36">
        <v>11500</v>
      </c>
      <c r="H72" s="37">
        <f>SUM(I72:J72)</f>
        <v>21998</v>
      </c>
      <c r="I72" s="36">
        <v>10497</v>
      </c>
      <c r="J72" s="36">
        <v>11501</v>
      </c>
      <c r="K72" s="45">
        <f>SUM(L72:M72)</f>
        <v>22082</v>
      </c>
      <c r="L72" s="45">
        <v>10518</v>
      </c>
      <c r="M72" s="45">
        <v>11564</v>
      </c>
      <c r="N72" s="33" t="s">
        <v>62</v>
      </c>
      <c r="O72" s="8"/>
    </row>
    <row r="73" spans="1:15" s="6" customFormat="1" ht="20.25" customHeight="1" x14ac:dyDescent="0.3">
      <c r="A73" s="74" t="s">
        <v>54</v>
      </c>
      <c r="B73" s="74"/>
      <c r="C73" s="74"/>
      <c r="D73" s="75"/>
      <c r="E73" s="39">
        <f t="shared" ref="E73:M73" si="23">SUM(E74,E76)</f>
        <v>55475</v>
      </c>
      <c r="F73" s="39">
        <f t="shared" si="23"/>
        <v>27631</v>
      </c>
      <c r="G73" s="39">
        <f t="shared" si="23"/>
        <v>27844</v>
      </c>
      <c r="H73" s="39">
        <f t="shared" si="23"/>
        <v>55860</v>
      </c>
      <c r="I73" s="39">
        <f t="shared" si="23"/>
        <v>27763</v>
      </c>
      <c r="J73" s="39">
        <f t="shared" si="23"/>
        <v>28097</v>
      </c>
      <c r="K73" s="46">
        <f t="shared" si="23"/>
        <v>56186</v>
      </c>
      <c r="L73" s="46">
        <f t="shared" si="23"/>
        <v>27922</v>
      </c>
      <c r="M73" s="46">
        <f t="shared" si="23"/>
        <v>28264</v>
      </c>
      <c r="N73" s="35" t="s">
        <v>90</v>
      </c>
      <c r="O73" s="8"/>
    </row>
    <row r="74" spans="1:15" s="6" customFormat="1" ht="20.25" customHeight="1" x14ac:dyDescent="0.3">
      <c r="A74" s="8"/>
      <c r="B74" s="8" t="s">
        <v>4</v>
      </c>
      <c r="C74" s="8"/>
      <c r="D74" s="8"/>
      <c r="E74" s="37">
        <f>SUM(E75)</f>
        <v>7040</v>
      </c>
      <c r="F74" s="37">
        <f t="shared" ref="F74:M74" si="24">SUM(F75)</f>
        <v>3457</v>
      </c>
      <c r="G74" s="37">
        <f t="shared" si="24"/>
        <v>3583</v>
      </c>
      <c r="H74" s="37">
        <f t="shared" si="24"/>
        <v>7075</v>
      </c>
      <c r="I74" s="37">
        <f t="shared" si="24"/>
        <v>3464</v>
      </c>
      <c r="J74" s="37">
        <f t="shared" si="24"/>
        <v>3611</v>
      </c>
      <c r="K74" s="45">
        <f t="shared" si="24"/>
        <v>7043</v>
      </c>
      <c r="L74" s="45">
        <f t="shared" si="24"/>
        <v>3440</v>
      </c>
      <c r="M74" s="45">
        <f t="shared" si="24"/>
        <v>3603</v>
      </c>
      <c r="N74" s="8" t="s">
        <v>97</v>
      </c>
    </row>
    <row r="75" spans="1:15" s="6" customFormat="1" ht="20.25" customHeight="1" x14ac:dyDescent="0.3">
      <c r="A75" s="8"/>
      <c r="B75" s="31" t="s">
        <v>55</v>
      </c>
      <c r="C75" s="8"/>
      <c r="D75" s="8"/>
      <c r="E75" s="37">
        <f>SUM(F75:G75)</f>
        <v>7040</v>
      </c>
      <c r="F75" s="36">
        <v>3457</v>
      </c>
      <c r="G75" s="36">
        <v>3583</v>
      </c>
      <c r="H75" s="37">
        <f>SUM(I75:J75)</f>
        <v>7075</v>
      </c>
      <c r="I75" s="36">
        <v>3464</v>
      </c>
      <c r="J75" s="36">
        <v>3611</v>
      </c>
      <c r="K75" s="45">
        <f>SUM(L75:M75)</f>
        <v>7043</v>
      </c>
      <c r="L75" s="45">
        <v>3440</v>
      </c>
      <c r="M75" s="45">
        <v>3603</v>
      </c>
      <c r="N75" s="33" t="s">
        <v>91</v>
      </c>
      <c r="O75" s="8"/>
    </row>
    <row r="76" spans="1:15" s="6" customFormat="1" ht="20.25" customHeight="1" x14ac:dyDescent="0.3">
      <c r="A76" s="8"/>
      <c r="B76" s="32" t="s">
        <v>5</v>
      </c>
      <c r="C76" s="8"/>
      <c r="D76" s="8"/>
      <c r="E76" s="37">
        <f>SUM(F76:G76)</f>
        <v>48435</v>
      </c>
      <c r="F76" s="36">
        <v>24174</v>
      </c>
      <c r="G76" s="36">
        <v>24261</v>
      </c>
      <c r="H76" s="37">
        <f>SUM(I76:J76)</f>
        <v>48785</v>
      </c>
      <c r="I76" s="36">
        <v>24299</v>
      </c>
      <c r="J76" s="36">
        <v>24486</v>
      </c>
      <c r="K76" s="45">
        <f>SUM(L76:M76)</f>
        <v>49143</v>
      </c>
      <c r="L76" s="45">
        <v>24482</v>
      </c>
      <c r="M76" s="45">
        <v>24661</v>
      </c>
      <c r="N76" s="33" t="s">
        <v>62</v>
      </c>
      <c r="O76" s="8"/>
    </row>
    <row r="77" spans="1:15" s="6" customFormat="1" ht="20.25" customHeight="1" x14ac:dyDescent="0.3">
      <c r="A77" s="74" t="s">
        <v>56</v>
      </c>
      <c r="B77" s="74"/>
      <c r="C77" s="74"/>
      <c r="D77" s="75"/>
      <c r="E77" s="39">
        <f t="shared" ref="E77:M77" si="25">SUM(E78,E81)</f>
        <v>19740</v>
      </c>
      <c r="F77" s="39">
        <f t="shared" si="25"/>
        <v>9764</v>
      </c>
      <c r="G77" s="39">
        <f t="shared" si="25"/>
        <v>9976</v>
      </c>
      <c r="H77" s="39">
        <f t="shared" si="25"/>
        <v>19844</v>
      </c>
      <c r="I77" s="39">
        <f t="shared" si="25"/>
        <v>9797</v>
      </c>
      <c r="J77" s="39">
        <f t="shared" si="25"/>
        <v>10047</v>
      </c>
      <c r="K77" s="46">
        <f t="shared" si="25"/>
        <v>19966</v>
      </c>
      <c r="L77" s="46">
        <f t="shared" si="25"/>
        <v>9834</v>
      </c>
      <c r="M77" s="46">
        <f t="shared" si="25"/>
        <v>10132</v>
      </c>
      <c r="N77" s="35" t="s">
        <v>92</v>
      </c>
      <c r="O77" s="8"/>
    </row>
    <row r="78" spans="1:15" s="6" customFormat="1" ht="20.25" customHeight="1" x14ac:dyDescent="0.3">
      <c r="A78" s="27"/>
      <c r="B78" s="8" t="s">
        <v>4</v>
      </c>
      <c r="C78" s="27"/>
      <c r="D78" s="30"/>
      <c r="E78" s="37">
        <f t="shared" ref="E78:M78" si="26">SUM(E79:E80)</f>
        <v>8348</v>
      </c>
      <c r="F78" s="37">
        <f t="shared" si="26"/>
        <v>4128</v>
      </c>
      <c r="G78" s="37">
        <f t="shared" si="26"/>
        <v>4220</v>
      </c>
      <c r="H78" s="37">
        <f t="shared" si="26"/>
        <v>8365</v>
      </c>
      <c r="I78" s="37">
        <f t="shared" si="26"/>
        <v>4128</v>
      </c>
      <c r="J78" s="37">
        <f t="shared" si="26"/>
        <v>4237</v>
      </c>
      <c r="K78" s="45">
        <f t="shared" si="26"/>
        <v>8413</v>
      </c>
      <c r="L78" s="45">
        <f t="shared" si="26"/>
        <v>4145</v>
      </c>
      <c r="M78" s="45">
        <f t="shared" si="26"/>
        <v>4268</v>
      </c>
      <c r="N78" s="8" t="s">
        <v>97</v>
      </c>
    </row>
    <row r="79" spans="1:15" s="6" customFormat="1" ht="20.25" customHeight="1" x14ac:dyDescent="0.3">
      <c r="A79" s="27"/>
      <c r="B79" s="31" t="s">
        <v>57</v>
      </c>
      <c r="C79" s="27"/>
      <c r="D79" s="30"/>
      <c r="E79" s="37">
        <f>SUM(F79:G79)</f>
        <v>4145</v>
      </c>
      <c r="F79" s="36">
        <v>2010</v>
      </c>
      <c r="G79" s="36">
        <v>2135</v>
      </c>
      <c r="H79" s="37">
        <f>SUM(I79:J79)</f>
        <v>4178</v>
      </c>
      <c r="I79" s="36">
        <v>2032</v>
      </c>
      <c r="J79" s="36">
        <v>2146</v>
      </c>
      <c r="K79" s="45">
        <f>SUM(L79:M79)</f>
        <v>4241</v>
      </c>
      <c r="L79" s="45">
        <v>2070</v>
      </c>
      <c r="M79" s="45">
        <v>2171</v>
      </c>
      <c r="N79" s="33" t="s">
        <v>93</v>
      </c>
      <c r="O79" s="8"/>
    </row>
    <row r="80" spans="1:15" s="6" customFormat="1" ht="20.25" customHeight="1" x14ac:dyDescent="0.3">
      <c r="A80" s="27"/>
      <c r="B80" s="31" t="s">
        <v>58</v>
      </c>
      <c r="C80" s="27"/>
      <c r="D80" s="30"/>
      <c r="E80" s="37">
        <f>SUM(F80:G80)</f>
        <v>4203</v>
      </c>
      <c r="F80" s="36">
        <v>2118</v>
      </c>
      <c r="G80" s="36">
        <v>2085</v>
      </c>
      <c r="H80" s="37">
        <f>SUM(I80:J80)</f>
        <v>4187</v>
      </c>
      <c r="I80" s="36">
        <v>2096</v>
      </c>
      <c r="J80" s="36">
        <v>2091</v>
      </c>
      <c r="K80" s="45">
        <f>SUM(L80:M80)</f>
        <v>4172</v>
      </c>
      <c r="L80" s="45">
        <v>2075</v>
      </c>
      <c r="M80" s="45">
        <v>2097</v>
      </c>
      <c r="N80" s="33" t="s">
        <v>94</v>
      </c>
      <c r="O80" s="8"/>
    </row>
    <row r="81" spans="1:15" s="6" customFormat="1" ht="20.25" customHeight="1" x14ac:dyDescent="0.3">
      <c r="A81" s="27"/>
      <c r="B81" s="32" t="s">
        <v>5</v>
      </c>
      <c r="C81" s="27"/>
      <c r="D81" s="30"/>
      <c r="E81" s="37">
        <f>SUM(F81:G81)</f>
        <v>11392</v>
      </c>
      <c r="F81" s="36">
        <v>5636</v>
      </c>
      <c r="G81" s="36">
        <v>5756</v>
      </c>
      <c r="H81" s="37">
        <f>SUM(I81:J81)</f>
        <v>11479</v>
      </c>
      <c r="I81" s="36">
        <v>5669</v>
      </c>
      <c r="J81" s="36">
        <v>5810</v>
      </c>
      <c r="K81" s="45">
        <f>SUM(L81:M81)</f>
        <v>11553</v>
      </c>
      <c r="L81" s="45">
        <v>5689</v>
      </c>
      <c r="M81" s="45">
        <v>5864</v>
      </c>
      <c r="N81" s="33" t="s">
        <v>62</v>
      </c>
      <c r="O81" s="8"/>
    </row>
    <row r="82" spans="1:15" s="1" customFormat="1" x14ac:dyDescent="0.3">
      <c r="B82" s="1" t="s">
        <v>0</v>
      </c>
      <c r="C82" s="2">
        <v>1.2</v>
      </c>
      <c r="D82" s="1" t="s">
        <v>48</v>
      </c>
    </row>
    <row r="83" spans="1:15" s="3" customFormat="1" x14ac:dyDescent="0.3">
      <c r="B83" s="1" t="s">
        <v>12</v>
      </c>
      <c r="C83" s="2">
        <v>1.2</v>
      </c>
      <c r="D83" s="1" t="s">
        <v>49</v>
      </c>
    </row>
    <row r="84" spans="1:15" s="6" customFormat="1" ht="23.25" customHeight="1" x14ac:dyDescent="0.25">
      <c r="A84" s="59" t="s">
        <v>13</v>
      </c>
      <c r="B84" s="59"/>
      <c r="C84" s="59"/>
      <c r="D84" s="60"/>
      <c r="E84" s="71" t="s">
        <v>17</v>
      </c>
      <c r="F84" s="72"/>
      <c r="G84" s="73"/>
      <c r="H84" s="71" t="s">
        <v>18</v>
      </c>
      <c r="I84" s="72"/>
      <c r="J84" s="73"/>
      <c r="K84" s="71" t="s">
        <v>19</v>
      </c>
      <c r="L84" s="72"/>
      <c r="M84" s="73"/>
      <c r="N84" s="65" t="s">
        <v>14</v>
      </c>
      <c r="O84" s="66"/>
    </row>
    <row r="85" spans="1:15" s="6" customFormat="1" ht="18" customHeight="1" x14ac:dyDescent="0.3">
      <c r="A85" s="61"/>
      <c r="B85" s="61"/>
      <c r="C85" s="61"/>
      <c r="D85" s="62"/>
      <c r="E85" s="19" t="s">
        <v>1</v>
      </c>
      <c r="F85" s="15" t="s">
        <v>2</v>
      </c>
      <c r="G85" s="54" t="s">
        <v>3</v>
      </c>
      <c r="H85" s="56" t="s">
        <v>1</v>
      </c>
      <c r="I85" s="15" t="s">
        <v>2</v>
      </c>
      <c r="J85" s="56" t="s">
        <v>3</v>
      </c>
      <c r="K85" s="20" t="s">
        <v>1</v>
      </c>
      <c r="L85" s="15" t="s">
        <v>2</v>
      </c>
      <c r="M85" s="56" t="s">
        <v>3</v>
      </c>
      <c r="N85" s="67"/>
      <c r="O85" s="68"/>
    </row>
    <row r="86" spans="1:15" s="6" customFormat="1" ht="16.5" customHeight="1" x14ac:dyDescent="0.3">
      <c r="A86" s="63"/>
      <c r="B86" s="63"/>
      <c r="C86" s="63"/>
      <c r="D86" s="64"/>
      <c r="E86" s="55" t="s">
        <v>6</v>
      </c>
      <c r="F86" s="18" t="s">
        <v>7</v>
      </c>
      <c r="G86" s="53" t="s">
        <v>8</v>
      </c>
      <c r="H86" s="52" t="s">
        <v>6</v>
      </c>
      <c r="I86" s="18" t="s">
        <v>7</v>
      </c>
      <c r="J86" s="52" t="s">
        <v>8</v>
      </c>
      <c r="K86" s="18" t="s">
        <v>6</v>
      </c>
      <c r="L86" s="18" t="s">
        <v>7</v>
      </c>
      <c r="M86" s="52" t="s">
        <v>8</v>
      </c>
      <c r="N86" s="69"/>
      <c r="O86" s="70"/>
    </row>
    <row r="87" spans="1:15" s="6" customFormat="1" ht="20.25" customHeight="1" x14ac:dyDescent="0.3">
      <c r="A87" s="74" t="s">
        <v>59</v>
      </c>
      <c r="B87" s="74"/>
      <c r="C87" s="74"/>
      <c r="D87" s="75"/>
      <c r="E87" s="39">
        <f t="shared" ref="E87:M87" si="27">SUM(E88,E90)</f>
        <v>35971</v>
      </c>
      <c r="F87" s="39">
        <f t="shared" si="27"/>
        <v>17616</v>
      </c>
      <c r="G87" s="39">
        <f t="shared" si="27"/>
        <v>18355</v>
      </c>
      <c r="H87" s="39">
        <f t="shared" si="27"/>
        <v>36301</v>
      </c>
      <c r="I87" s="39">
        <f t="shared" si="27"/>
        <v>17779</v>
      </c>
      <c r="J87" s="39">
        <f t="shared" si="27"/>
        <v>18522</v>
      </c>
      <c r="K87" s="46">
        <f t="shared" si="27"/>
        <v>36570</v>
      </c>
      <c r="L87" s="46">
        <f t="shared" si="27"/>
        <v>17905</v>
      </c>
      <c r="M87" s="46">
        <f t="shared" si="27"/>
        <v>18665</v>
      </c>
      <c r="N87" s="35" t="s">
        <v>95</v>
      </c>
      <c r="O87" s="8"/>
    </row>
    <row r="88" spans="1:15" s="6" customFormat="1" ht="20.25" customHeight="1" x14ac:dyDescent="0.3">
      <c r="A88" s="27"/>
      <c r="B88" s="8" t="s">
        <v>4</v>
      </c>
      <c r="C88" s="27"/>
      <c r="D88" s="30"/>
      <c r="E88" s="37">
        <f>SUM(E89)</f>
        <v>8156</v>
      </c>
      <c r="F88" s="37">
        <f t="shared" ref="F88:M88" si="28">SUM(F89)</f>
        <v>4124</v>
      </c>
      <c r="G88" s="37">
        <f t="shared" si="28"/>
        <v>4032</v>
      </c>
      <c r="H88" s="37">
        <f t="shared" si="28"/>
        <v>8160</v>
      </c>
      <c r="I88" s="37">
        <f t="shared" si="28"/>
        <v>4129</v>
      </c>
      <c r="J88" s="37">
        <f t="shared" si="28"/>
        <v>4031</v>
      </c>
      <c r="K88" s="45">
        <f t="shared" si="28"/>
        <v>8082</v>
      </c>
      <c r="L88" s="45">
        <f t="shared" si="28"/>
        <v>4064</v>
      </c>
      <c r="M88" s="45">
        <f t="shared" si="28"/>
        <v>4018</v>
      </c>
      <c r="N88" s="8" t="s">
        <v>97</v>
      </c>
    </row>
    <row r="89" spans="1:15" s="6" customFormat="1" ht="20.25" customHeight="1" x14ac:dyDescent="0.3">
      <c r="A89" s="27"/>
      <c r="B89" s="31" t="s">
        <v>60</v>
      </c>
      <c r="C89" s="27"/>
      <c r="D89" s="30"/>
      <c r="E89" s="37">
        <f>SUM(F89:G89)</f>
        <v>8156</v>
      </c>
      <c r="F89" s="36">
        <v>4124</v>
      </c>
      <c r="G89" s="36">
        <v>4032</v>
      </c>
      <c r="H89" s="37">
        <f>SUM(I89:J89)</f>
        <v>8160</v>
      </c>
      <c r="I89" s="36">
        <v>4129</v>
      </c>
      <c r="J89" s="36">
        <v>4031</v>
      </c>
      <c r="K89" s="45">
        <f>SUM(L89:M89)</f>
        <v>8082</v>
      </c>
      <c r="L89" s="45">
        <v>4064</v>
      </c>
      <c r="M89" s="45">
        <v>4018</v>
      </c>
      <c r="N89" s="33" t="s">
        <v>96</v>
      </c>
      <c r="O89" s="8"/>
    </row>
    <row r="90" spans="1:15" s="6" customFormat="1" ht="20.25" customHeight="1" x14ac:dyDescent="0.3">
      <c r="A90" s="25"/>
      <c r="B90" s="34" t="s">
        <v>5</v>
      </c>
      <c r="C90" s="29"/>
      <c r="D90" s="25"/>
      <c r="E90" s="44">
        <f>SUM(F90:G90)</f>
        <v>27815</v>
      </c>
      <c r="F90" s="38">
        <v>13492</v>
      </c>
      <c r="G90" s="38">
        <v>14323</v>
      </c>
      <c r="H90" s="44">
        <f>SUM(I90:J90)</f>
        <v>28141</v>
      </c>
      <c r="I90" s="38">
        <v>13650</v>
      </c>
      <c r="J90" s="38">
        <v>14491</v>
      </c>
      <c r="K90" s="51">
        <f>SUM(L90:M90)</f>
        <v>28488</v>
      </c>
      <c r="L90" s="51">
        <v>13841</v>
      </c>
      <c r="M90" s="51">
        <v>14647</v>
      </c>
      <c r="N90" s="50" t="s">
        <v>62</v>
      </c>
      <c r="O90" s="12"/>
    </row>
    <row r="91" spans="1:15" s="6" customFormat="1" ht="17.25" x14ac:dyDescent="0.3">
      <c r="A91" s="8" t="s">
        <v>10</v>
      </c>
      <c r="B91" s="33"/>
      <c r="C91" s="30"/>
      <c r="D91" s="30"/>
      <c r="E91" s="9"/>
      <c r="F91" s="9"/>
      <c r="G91" s="9"/>
      <c r="H91" s="9"/>
      <c r="I91" s="9"/>
      <c r="J91" s="9"/>
      <c r="K91" s="9"/>
      <c r="L91" s="9"/>
      <c r="M91" s="9"/>
      <c r="N91" s="8"/>
      <c r="O91" s="8"/>
    </row>
    <row r="92" spans="1:15" x14ac:dyDescent="0.3">
      <c r="B92" s="9" t="s">
        <v>11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5" x14ac:dyDescent="0.3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</sheetData>
  <mergeCells count="35">
    <mergeCell ref="A77:D77"/>
    <mergeCell ref="A87:D87"/>
    <mergeCell ref="H57:J57"/>
    <mergeCell ref="K57:M57"/>
    <mergeCell ref="N57:O59"/>
    <mergeCell ref="A67:D67"/>
    <mergeCell ref="A73:D73"/>
    <mergeCell ref="A84:D86"/>
    <mergeCell ref="E84:G84"/>
    <mergeCell ref="H84:J84"/>
    <mergeCell ref="K84:M84"/>
    <mergeCell ref="N84:O86"/>
    <mergeCell ref="A49:D49"/>
    <mergeCell ref="A53:D53"/>
    <mergeCell ref="A62:D62"/>
    <mergeCell ref="A57:D59"/>
    <mergeCell ref="E57:G57"/>
    <mergeCell ref="A35:D35"/>
    <mergeCell ref="A40:D40"/>
    <mergeCell ref="A44:D44"/>
    <mergeCell ref="A31:D33"/>
    <mergeCell ref="E31:G31"/>
    <mergeCell ref="H31:J31"/>
    <mergeCell ref="K31:M31"/>
    <mergeCell ref="N31:O33"/>
    <mergeCell ref="N4:O6"/>
    <mergeCell ref="A22:D22"/>
    <mergeCell ref="A4:D6"/>
    <mergeCell ref="A7:D7"/>
    <mergeCell ref="N7:O7"/>
    <mergeCell ref="K4:M4"/>
    <mergeCell ref="E4:G4"/>
    <mergeCell ref="H4:J4"/>
    <mergeCell ref="A10:D10"/>
    <mergeCell ref="A17:D17"/>
  </mergeCells>
  <phoneticPr fontId="4" type="noConversion"/>
  <pageMargins left="0.78740157480314965" right="0.59055118110236227" top="1.1811023622047245" bottom="0.78740157480314965" header="0.51181102362204722" footer="0.51181102362204722"/>
  <pageSetup paperSize="9" scale="88" orientation="landscape" r:id="rId1"/>
  <headerFooter alignWithMargins="0"/>
  <rowBreaks count="3" manualBreakCount="3">
    <brk id="27" max="17" man="1"/>
    <brk id="54" max="17" man="1"/>
    <brk id="8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2018-05-31T07:46:19Z</cp:lastPrinted>
  <dcterms:created xsi:type="dcterms:W3CDTF">2004-08-16T17:13:42Z</dcterms:created>
  <dcterms:modified xsi:type="dcterms:W3CDTF">2018-08-10T03:28:33Z</dcterms:modified>
</cp:coreProperties>
</file>