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9\"/>
    </mc:Choice>
  </mc:AlternateContent>
  <bookViews>
    <workbookView xWindow="0" yWindow="0" windowWidth="20490" windowHeight="7680"/>
  </bookViews>
  <sheets>
    <sheet name="T-19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8" i="1" l="1"/>
  <c r="P58" i="1"/>
  <c r="O58" i="1"/>
  <c r="N58" i="1"/>
  <c r="M58" i="1"/>
  <c r="L58" i="1"/>
  <c r="K58" i="1"/>
  <c r="J58" i="1"/>
  <c r="I58" i="1"/>
  <c r="G58" i="1"/>
  <c r="F58" i="1"/>
  <c r="E58" i="1"/>
  <c r="R54" i="1"/>
  <c r="P54" i="1"/>
  <c r="O54" i="1"/>
  <c r="N54" i="1"/>
  <c r="M54" i="1"/>
  <c r="L54" i="1"/>
  <c r="K54" i="1"/>
  <c r="J54" i="1"/>
  <c r="I54" i="1"/>
  <c r="H54" i="1"/>
  <c r="G54" i="1"/>
  <c r="F54" i="1"/>
  <c r="E54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P42" i="1"/>
  <c r="O42" i="1"/>
  <c r="N42" i="1"/>
  <c r="M42" i="1"/>
  <c r="L42" i="1"/>
  <c r="K42" i="1"/>
  <c r="J42" i="1"/>
  <c r="I42" i="1"/>
  <c r="G42" i="1"/>
  <c r="F42" i="1"/>
  <c r="E42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P21" i="1"/>
  <c r="O21" i="1"/>
  <c r="N21" i="1"/>
  <c r="M21" i="1"/>
  <c r="L21" i="1"/>
  <c r="K21" i="1"/>
  <c r="J21" i="1"/>
  <c r="I21" i="1"/>
  <c r="H21" i="1"/>
  <c r="G21" i="1"/>
  <c r="F21" i="1"/>
  <c r="E21" i="1"/>
  <c r="Q18" i="1"/>
  <c r="P18" i="1"/>
  <c r="O18" i="1"/>
  <c r="N18" i="1"/>
  <c r="M18" i="1"/>
  <c r="L18" i="1"/>
  <c r="J18" i="1"/>
  <c r="I18" i="1"/>
  <c r="H18" i="1"/>
  <c r="G18" i="1"/>
  <c r="F18" i="1"/>
  <c r="E18" i="1"/>
  <c r="P16" i="1"/>
  <c r="O16" i="1"/>
  <c r="N16" i="1"/>
  <c r="M16" i="1"/>
  <c r="L16" i="1"/>
  <c r="J16" i="1"/>
  <c r="I16" i="1"/>
  <c r="G16" i="1"/>
  <c r="F16" i="1"/>
  <c r="E16" i="1"/>
  <c r="P13" i="1"/>
  <c r="O13" i="1"/>
  <c r="N13" i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<sst xmlns="http://schemas.openxmlformats.org/spreadsheetml/2006/main" count="160" uniqueCount="114">
  <si>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</si>
  <si>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2559</t>
  </si>
  <si>
    <t>Table</t>
  </si>
  <si>
    <t>Actual Revenue and Expenditure of Municipality by Type, District and Municipality: Fiscal Year 2016</t>
  </si>
  <si>
    <t>(ล้านบาท Million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</si>
  <si>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</si>
  <si>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</si>
  <si>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</si>
  <si>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</si>
  <si>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</si>
  <si>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</si>
  <si>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ค่าธรรมเนียม</t>
  </si>
  <si>
    <t>ภาษีอากร</t>
  </si>
  <si>
    <t>ใบอนุญาต</t>
  </si>
  <si>
    <t>สาธารณูปโภค</t>
  </si>
  <si>
    <t>Taxes and</t>
  </si>
  <si>
    <t xml:space="preserve"> และค่าปรับ</t>
  </si>
  <si>
    <t>และการพาณิชย์</t>
  </si>
  <si>
    <t>งบกลาง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</si>
  <si>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</si>
  <si>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</si>
  <si>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</si>
  <si>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</si>
  <si>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</si>
  <si>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</si>
  <si>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</si>
  <si>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</si>
  <si>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</si>
  <si>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</si>
  <si>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</si>
  <si>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</si>
  <si>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</si>
  <si>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</si>
  <si>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</si>
  <si>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</si>
  <si>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</si>
  <si>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</si>
  <si>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</si>
  <si>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</si>
  <si>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</si>
  <si>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</si>
  <si>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</si>
  <si>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 xml:space="preserve"> เมืองนครพนม</t>
  </si>
  <si>
    <t>Mung Nakhonphanom</t>
  </si>
  <si>
    <t xml:space="preserve">   เทศบาลเมืองนครพนม</t>
  </si>
  <si>
    <t xml:space="preserve">  Nakhonphanom Town Municipality</t>
  </si>
  <si>
    <t xml:space="preserve">   เทศบาลตำบลหนองญาติ</t>
  </si>
  <si>
    <t xml:space="preserve">  Nong Yad Subdistrict Municipality</t>
  </si>
  <si>
    <t xml:space="preserve"> ปลาปาก</t>
  </si>
  <si>
    <t>Pla Pak</t>
  </si>
  <si>
    <t xml:space="preserve">   เทศบาลตำบลปลาปาก</t>
  </si>
  <si>
    <t xml:space="preserve">  Pla Pak Subdistrict Municipality</t>
  </si>
  <si>
    <t xml:space="preserve"> ท่าอุเทน</t>
  </si>
  <si>
    <t>Tha Uten</t>
  </si>
  <si>
    <t xml:space="preserve">   เทศบาลตำบลท่าอุเทน</t>
  </si>
  <si>
    <t xml:space="preserve">  Tha Uten Subdistrict Municipality</t>
  </si>
  <si>
    <t xml:space="preserve">   เทศบาลตำบลเวินพระบาท</t>
  </si>
  <si>
    <t xml:space="preserve">  Vern Pra Bhat Subdistrict Municipality</t>
  </si>
  <si>
    <t xml:space="preserve"> บ้านแพง</t>
  </si>
  <si>
    <t>Ban Phang</t>
  </si>
  <si>
    <t xml:space="preserve">   เทศบาลตำบลบ้านแพง</t>
  </si>
  <si>
    <t xml:space="preserve"> Ban Phang Subdistrict Municipalitr</t>
  </si>
  <si>
    <t xml:space="preserve"> ธาตุพนม</t>
  </si>
  <si>
    <t>That Phanom Subdistrict Municipality</t>
  </si>
  <si>
    <t xml:space="preserve">  เทศบาลตำบลธาตุพนม</t>
  </si>
  <si>
    <t xml:space="preserve">  That Phanom Subdistrict Municipality</t>
  </si>
  <si>
    <t xml:space="preserve">  เทศบาลตำบลธาตุพนมใต้</t>
  </si>
  <si>
    <t xml:space="preserve">  That Phanom Subdistrict Municipality South</t>
  </si>
  <si>
    <t xml:space="preserve">  เทศบาลตำบลนาหนาด</t>
  </si>
  <si>
    <t xml:space="preserve">  Na Nad Subdistrict Municipality</t>
  </si>
  <si>
    <t xml:space="preserve">  เทศบาลตำบลน้ำก่ำ</t>
  </si>
  <si>
    <t xml:space="preserve">  Nam Kum Subdistrict Municipality</t>
  </si>
  <si>
    <t xml:space="preserve">  เทศบาลตำบลฝั่งแดง</t>
  </si>
  <si>
    <t xml:space="preserve">  Phang Dang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</si>
  <si>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2559 (ต่อ)</t>
  </si>
  <si>
    <t>Actual Revenue and Expenditure of Municipality by Type, District and Municipality: Fiscal Year 2016 (cont.)</t>
  </si>
  <si>
    <t xml:space="preserve"> เรณูนคร</t>
  </si>
  <si>
    <t>Ranu Nakhon</t>
  </si>
  <si>
    <t xml:space="preserve">   เทศบาลตำบลเรณูนคร</t>
  </si>
  <si>
    <t xml:space="preserve">  Ranu Nakhon Subdistrict Municipality</t>
  </si>
  <si>
    <t xml:space="preserve"> นาแก</t>
  </si>
  <si>
    <t>Na Kae</t>
  </si>
  <si>
    <t xml:space="preserve">   เทศบาลตำบลนาแก</t>
  </si>
  <si>
    <t xml:space="preserve">  Na Kae Subdistrict Municipality</t>
  </si>
  <si>
    <t xml:space="preserve">   เทศบาลตำบลพระซอง</t>
  </si>
  <si>
    <t xml:space="preserve">  Pra Song Subdistrict Municipality</t>
  </si>
  <si>
    <t xml:space="preserve"> ศรีสงคราม</t>
  </si>
  <si>
    <t>Sri SongKhram</t>
  </si>
  <si>
    <t xml:space="preserve">   เทศบาลตำบลศรีสงคราม</t>
  </si>
  <si>
    <t xml:space="preserve">  Sri SongKhram Subdistrict Municipality</t>
  </si>
  <si>
    <t xml:space="preserve">   เทศบาลตำบลบ้านข่า</t>
  </si>
  <si>
    <t xml:space="preserve">  Ban Kha Subdistrict Municipality</t>
  </si>
  <si>
    <t xml:space="preserve">   เทศบาลตำบลสามผง</t>
  </si>
  <si>
    <t xml:space="preserve">  Surm Pong Subdistrict Municipality</t>
  </si>
  <si>
    <t xml:space="preserve">   เทศบาลตำบลหาดแพง</t>
  </si>
  <si>
    <t xml:space="preserve">  Hard Phang Subdistrict Municipality </t>
  </si>
  <si>
    <t xml:space="preserve">   เทศบาลตำบลนาคำ</t>
  </si>
  <si>
    <t xml:space="preserve">  Na Khum Subdistrict Municipality </t>
  </si>
  <si>
    <t xml:space="preserve">   เทศบาลตำบลนาเดื่อ</t>
  </si>
  <si>
    <t xml:space="preserve"> Na Due  Subdistrict Municipality </t>
  </si>
  <si>
    <t xml:space="preserve"> นาหว้า</t>
  </si>
  <si>
    <t>Na Wa</t>
  </si>
  <si>
    <t xml:space="preserve">   เทศบาลตำบลนาหว้า</t>
  </si>
  <si>
    <t xml:space="preserve">  Na Wa Subdistrict Municipalitr</t>
  </si>
  <si>
    <t xml:space="preserve">   เทศบาลตำบลนางัว</t>
  </si>
  <si>
    <t xml:space="preserve">  Na ngue Subdistrict Municipality </t>
  </si>
  <si>
    <t xml:space="preserve">   เทศบาลตำบลท่าเรือ</t>
  </si>
  <si>
    <t xml:space="preserve">  Ta Rue  Subdistrict Municipalitr</t>
  </si>
  <si>
    <t xml:space="preserve"> โพนสวรรค์</t>
  </si>
  <si>
    <t>Phon Sawan</t>
  </si>
  <si>
    <t xml:space="preserve">   เทศบาลตำบลโพนสวรรค์</t>
  </si>
  <si>
    <t xml:space="preserve">  Phon Sawan Subdistrict Municipalitr</t>
  </si>
  <si>
    <t xml:space="preserve">     ที่มา:  สำนักงานส่งเสริมการปกครองท้องถิ่นจังหวัดนครพนม</t>
  </si>
  <si>
    <t xml:space="preserve"> Source:  Nakhonphanom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</si>
</sst>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0" applyFont="1"/>
    <xf numFmtId="0" fontId="5" fillId="0" borderId="10" xfId="0" applyFont="1" applyBorder="1"/>
    <xf numFmtId="0" fontId="5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9" xfId="0" applyFont="1" applyBorder="1"/>
    <xf numFmtId="0" fontId="3" fillId="0" borderId="0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88" fontId="9" fillId="0" borderId="9" xfId="0" applyNumberFormat="1" applyFont="1" applyBorder="1"/>
    <xf numFmtId="188" fontId="10" fillId="0" borderId="9" xfId="0" applyNumberFormat="1" applyFont="1" applyBorder="1"/>
    <xf numFmtId="0" fontId="11" fillId="0" borderId="0" xfId="0" applyFont="1" applyBorder="1"/>
    <xf numFmtId="0" fontId="1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88" fontId="10" fillId="0" borderId="9" xfId="1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horizontal="left" vertical="center"/>
    </xf>
    <xf numFmtId="188" fontId="10" fillId="0" borderId="9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3" fillId="0" borderId="9" xfId="0" applyFont="1" applyBorder="1" applyAlignment="1">
      <alignment horizontal="center"/>
    </xf>
    <xf numFmtId="0" fontId="13" fillId="0" borderId="0" xfId="0" applyFont="1"/>
    <xf numFmtId="0" fontId="13" fillId="0" borderId="10" xfId="0" applyFont="1" applyBorder="1"/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7" fillId="0" borderId="0" xfId="0" applyFont="1" applyBorder="1"/>
    <xf numFmtId="43" fontId="15" fillId="0" borderId="8" xfId="0" applyNumberFormat="1" applyFont="1" applyBorder="1"/>
    <xf numFmtId="188" fontId="10" fillId="0" borderId="0" xfId="1" applyNumberFormat="1" applyFont="1"/>
    <xf numFmtId="43" fontId="3" fillId="0" borderId="8" xfId="0" applyNumberFormat="1" applyFont="1" applyBorder="1"/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88" fontId="10" fillId="0" borderId="11" xfId="1" applyNumberFormat="1" applyFont="1" applyBorder="1"/>
    <xf numFmtId="188" fontId="10" fillId="0" borderId="11" xfId="0" applyNumberFormat="1" applyFont="1" applyBorder="1"/>
    <xf numFmtId="0" fontId="4" fillId="0" borderId="6" xfId="0" applyFont="1" applyBorder="1"/>
    <xf numFmtId="0" fontId="13" fillId="0" borderId="6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125074</xdr:colOff>
      <xdr:row>0</xdr:row>
      <xdr:rowOff>1</xdr:rowOff>
    </xdr:from>
    <xdr:to>
      <xdr:col>21</xdr:col>
      <xdr:colOff>152495</xdr:colOff>
      <xdr:row>28</xdr:row>
      <xdr:rowOff>96213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10088224" y="1"/>
          <a:ext cx="646546" cy="6782762"/>
          <a:chOff x="997" y="0"/>
          <a:chExt cx="68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147203</xdr:colOff>
      <xdr:row>30</xdr:row>
      <xdr:rowOff>228600</xdr:rowOff>
    </xdr:from>
    <xdr:to>
      <xdr:col>21</xdr:col>
      <xdr:colOff>53974</xdr:colOff>
      <xdr:row>60</xdr:row>
      <xdr:rowOff>154998</xdr:rowOff>
    </xdr:to>
    <xdr:grpSp>
      <xdr:nvGrpSpPr>
        <xdr:cNvPr id="6" name="Group 117"/>
        <xdr:cNvGrpSpPr>
          <a:grpSpLocks/>
        </xdr:cNvGrpSpPr>
      </xdr:nvGrpSpPr>
      <xdr:grpSpPr bwMode="auto">
        <a:xfrm>
          <a:off x="10110353" y="7391400"/>
          <a:ext cx="525896" cy="6841548"/>
          <a:chOff x="996" y="0"/>
          <a:chExt cx="55" cy="70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9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61"/>
  <sheetViews>
    <sheetView showGridLines="0" tabSelected="1" topLeftCell="A34" workbookViewId="0">
      <selection activeCell="T65" sqref="T65"/>
    </sheetView>
  </sheetViews>
  <sheetFormatPr defaultColWidth="9.140625" defaultRowHeight="18.75" x14ac:dyDescent="0.3"/>
  <cols>
    <col min="1" max="1" width="1.7109375" style="8" customWidth="1"/>
    <col min="2" max="2" width="5.5703125" style="8" customWidth="1"/>
    <col min="3" max="3" width="5" style="8" bestFit="1" customWidth="1"/>
    <col min="4" max="4" width="3.42578125" style="8" customWidth="1"/>
    <col min="5" max="5" width="8.85546875" style="8" customWidth="1"/>
    <col min="6" max="6" width="8.42578125" style="8" customWidth="1"/>
    <col min="7" max="7" width="7.5703125" style="8" customWidth="1"/>
    <col min="8" max="8" width="8.7109375" style="8" customWidth="1"/>
    <col min="9" max="9" width="8.28515625" style="8" customWidth="1"/>
    <col min="10" max="10" width="8.85546875" style="8" customWidth="1"/>
    <col min="11" max="12" width="8" style="8" customWidth="1"/>
    <col min="13" max="13" width="9" style="8" customWidth="1"/>
    <col min="14" max="14" width="8.85546875" style="8" customWidth="1"/>
    <col min="15" max="15" width="8.5703125" style="8" customWidth="1"/>
    <col min="16" max="16" width="8.28515625" style="8" customWidth="1"/>
    <col min="17" max="17" width="7.42578125" style="8" customWidth="1"/>
    <col min="18" max="18" width="1.28515625" style="8" customWidth="1"/>
    <col min="19" max="19" width="14.7109375" style="8" customWidth="1"/>
    <col min="20" max="20" width="8.85546875" style="8" customWidth="1"/>
    <col min="21" max="21" width="9.28515625" style="8" customWidth="1"/>
    <col min="22" max="16384" width="9.140625" style="8"/>
  </cols>
  <sheetData>
    <row r="1" spans="1:23" s="1" customFormat="1" x14ac:dyDescent="0.3">
      <c r="B1" s="2" t="s">
        <v>0</v>
      </c>
      <c r="C1" s="3">
        <v>19.2</v>
      </c>
      <c r="D1" s="2" t="s">
        <v>1</v>
      </c>
    </row>
    <row r="2" spans="1:23" s="6" customFormat="1" x14ac:dyDescent="0.3">
      <c r="A2" s="4"/>
      <c r="B2" s="1" t="s">
        <v>2</v>
      </c>
      <c r="C2" s="3">
        <v>19.2</v>
      </c>
      <c r="D2" s="5" t="s">
        <v>3</v>
      </c>
    </row>
    <row r="3" spans="1:23" s="6" customFormat="1" ht="15.75" customHeight="1" x14ac:dyDescent="0.3">
      <c r="A3" s="4"/>
      <c r="B3" s="1"/>
      <c r="C3" s="3"/>
      <c r="D3" s="5"/>
      <c r="S3" s="7" t="s">
        <v>4</v>
      </c>
    </row>
    <row r="4" spans="1:23" ht="3" customHeight="1" x14ac:dyDescent="0.3"/>
    <row r="5" spans="1:23" s="19" customFormat="1" ht="21" customHeight="1" x14ac:dyDescent="0.25">
      <c r="A5" s="9" t="s">
        <v>5</v>
      </c>
      <c r="B5" s="9"/>
      <c r="C5" s="9"/>
      <c r="D5" s="10"/>
      <c r="E5" s="11" t="s">
        <v>6</v>
      </c>
      <c r="F5" s="12"/>
      <c r="G5" s="12"/>
      <c r="H5" s="12"/>
      <c r="I5" s="12"/>
      <c r="J5" s="12"/>
      <c r="K5" s="13"/>
      <c r="L5" s="14" t="s">
        <v>7</v>
      </c>
      <c r="M5" s="15"/>
      <c r="N5" s="15"/>
      <c r="O5" s="15"/>
      <c r="P5" s="15"/>
      <c r="Q5" s="15"/>
      <c r="R5" s="16" t="s">
        <v>8</v>
      </c>
      <c r="S5" s="17"/>
      <c r="T5" s="17"/>
      <c r="U5" s="18"/>
    </row>
    <row r="6" spans="1:23" s="19" customFormat="1" ht="21" customHeight="1" x14ac:dyDescent="0.25">
      <c r="A6" s="20"/>
      <c r="B6" s="20"/>
      <c r="C6" s="20"/>
      <c r="D6" s="21"/>
      <c r="E6" s="22" t="s">
        <v>9</v>
      </c>
      <c r="F6" s="23"/>
      <c r="G6" s="23"/>
      <c r="H6" s="23"/>
      <c r="I6" s="23"/>
      <c r="J6" s="23"/>
      <c r="K6" s="24"/>
      <c r="L6" s="25" t="s">
        <v>10</v>
      </c>
      <c r="M6" s="26"/>
      <c r="N6" s="26"/>
      <c r="O6" s="26"/>
      <c r="P6" s="26"/>
      <c r="Q6" s="26"/>
      <c r="R6" s="27"/>
      <c r="S6" s="28"/>
      <c r="T6" s="28"/>
      <c r="U6" s="18"/>
    </row>
    <row r="7" spans="1:23" s="19" customFormat="1" ht="21" customHeight="1" x14ac:dyDescent="0.25">
      <c r="A7" s="20"/>
      <c r="B7" s="20"/>
      <c r="C7" s="20"/>
      <c r="D7" s="21"/>
      <c r="E7" s="29"/>
      <c r="F7" s="30" t="s">
        <v>11</v>
      </c>
      <c r="G7" s="29"/>
      <c r="H7" s="29"/>
      <c r="I7" s="29"/>
      <c r="J7" s="31"/>
      <c r="K7" s="32"/>
      <c r="L7" s="33"/>
      <c r="M7" s="33"/>
      <c r="N7" s="33"/>
      <c r="O7" s="33"/>
      <c r="P7" s="33"/>
      <c r="Q7" s="33"/>
      <c r="R7" s="27"/>
      <c r="S7" s="28"/>
      <c r="T7" s="28"/>
      <c r="U7" s="18"/>
      <c r="V7" s="34"/>
      <c r="W7" s="34"/>
    </row>
    <row r="8" spans="1:23" s="19" customFormat="1" ht="21" customHeight="1" x14ac:dyDescent="0.25">
      <c r="A8" s="20"/>
      <c r="B8" s="20"/>
      <c r="C8" s="20"/>
      <c r="D8" s="21"/>
      <c r="E8" s="29" t="s">
        <v>12</v>
      </c>
      <c r="F8" s="30" t="s">
        <v>13</v>
      </c>
      <c r="G8" s="29"/>
      <c r="H8" s="30" t="s">
        <v>14</v>
      </c>
      <c r="I8" s="29"/>
      <c r="J8" s="33"/>
      <c r="K8" s="29"/>
      <c r="L8" s="33"/>
      <c r="M8" s="33"/>
      <c r="N8" s="33"/>
      <c r="O8" s="33"/>
      <c r="P8" s="33"/>
      <c r="Q8" s="33"/>
      <c r="R8" s="27"/>
      <c r="S8" s="28"/>
      <c r="T8" s="28"/>
      <c r="U8" s="18"/>
      <c r="V8" s="34"/>
      <c r="W8" s="34"/>
    </row>
    <row r="9" spans="1:23" s="19" customFormat="1" ht="21" customHeight="1" x14ac:dyDescent="0.25">
      <c r="A9" s="20"/>
      <c r="B9" s="20"/>
      <c r="C9" s="20"/>
      <c r="D9" s="21"/>
      <c r="E9" s="29" t="s">
        <v>15</v>
      </c>
      <c r="F9" s="30" t="s">
        <v>16</v>
      </c>
      <c r="G9" s="29"/>
      <c r="H9" s="35" t="s">
        <v>17</v>
      </c>
      <c r="I9" s="29"/>
      <c r="J9" s="33"/>
      <c r="K9" s="29"/>
      <c r="L9" s="33" t="s">
        <v>18</v>
      </c>
      <c r="M9" s="33"/>
      <c r="N9" s="33"/>
      <c r="O9" s="33"/>
      <c r="P9" s="33"/>
      <c r="Q9" s="33"/>
      <c r="R9" s="27"/>
      <c r="S9" s="28"/>
      <c r="T9" s="28"/>
      <c r="U9" s="18"/>
      <c r="V9" s="34"/>
      <c r="W9" s="34"/>
    </row>
    <row r="10" spans="1:23" s="19" customFormat="1" ht="21" customHeight="1" x14ac:dyDescent="0.25">
      <c r="A10" s="20"/>
      <c r="B10" s="20"/>
      <c r="C10" s="20"/>
      <c r="D10" s="21"/>
      <c r="E10" s="29" t="s">
        <v>19</v>
      </c>
      <c r="F10" s="36" t="s">
        <v>20</v>
      </c>
      <c r="G10" s="29" t="s">
        <v>21</v>
      </c>
      <c r="H10" s="36" t="s">
        <v>22</v>
      </c>
      <c r="I10" s="30" t="s">
        <v>23</v>
      </c>
      <c r="J10" s="33" t="s">
        <v>24</v>
      </c>
      <c r="K10" s="29" t="s">
        <v>25</v>
      </c>
      <c r="L10" s="33" t="s">
        <v>26</v>
      </c>
      <c r="M10" s="33" t="s">
        <v>27</v>
      </c>
      <c r="N10" s="33" t="s">
        <v>28</v>
      </c>
      <c r="O10" s="33" t="s">
        <v>29</v>
      </c>
      <c r="P10" s="33" t="s">
        <v>30</v>
      </c>
      <c r="Q10" s="33" t="s">
        <v>31</v>
      </c>
      <c r="R10" s="27"/>
      <c r="S10" s="28"/>
      <c r="T10" s="28"/>
      <c r="U10" s="18"/>
      <c r="V10" s="34"/>
      <c r="W10" s="34"/>
    </row>
    <row r="11" spans="1:23" s="19" customFormat="1" ht="21" customHeight="1" x14ac:dyDescent="0.25">
      <c r="A11" s="37"/>
      <c r="B11" s="37"/>
      <c r="C11" s="37"/>
      <c r="D11" s="38"/>
      <c r="E11" s="39" t="s">
        <v>19</v>
      </c>
      <c r="F11" s="40" t="s">
        <v>32</v>
      </c>
      <c r="G11" s="39" t="s">
        <v>33</v>
      </c>
      <c r="H11" s="40" t="s">
        <v>34</v>
      </c>
      <c r="I11" s="40" t="s">
        <v>35</v>
      </c>
      <c r="J11" s="41" t="s">
        <v>36</v>
      </c>
      <c r="K11" s="39" t="s">
        <v>37</v>
      </c>
      <c r="L11" s="41" t="s">
        <v>38</v>
      </c>
      <c r="M11" s="41" t="s">
        <v>39</v>
      </c>
      <c r="N11" s="41" t="s">
        <v>40</v>
      </c>
      <c r="O11" s="41" t="s">
        <v>41</v>
      </c>
      <c r="P11" s="41" t="s">
        <v>36</v>
      </c>
      <c r="Q11" s="39" t="s">
        <v>37</v>
      </c>
      <c r="R11" s="22"/>
      <c r="S11" s="23"/>
      <c r="T11" s="23"/>
      <c r="U11" s="18"/>
      <c r="V11" s="34"/>
      <c r="W11" s="34"/>
    </row>
    <row r="12" spans="1:23" s="19" customFormat="1" ht="3" customHeight="1" x14ac:dyDescent="0.3">
      <c r="A12" s="42"/>
      <c r="B12" s="42"/>
      <c r="C12" s="42"/>
      <c r="D12" s="43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5"/>
      <c r="S12" s="46"/>
      <c r="V12" s="45"/>
      <c r="W12" s="45"/>
    </row>
    <row r="13" spans="1:23" s="19" customFormat="1" ht="21" customHeight="1" x14ac:dyDescent="0.25">
      <c r="A13" s="47" t="s">
        <v>42</v>
      </c>
      <c r="B13" s="47"/>
      <c r="C13" s="47"/>
      <c r="D13" s="48"/>
      <c r="E13" s="49">
        <f>E14+E15</f>
        <v>176415294.12</v>
      </c>
      <c r="F13" s="49">
        <f t="shared" ref="F13:P13" si="0">F14+F15</f>
        <v>16353053.77</v>
      </c>
      <c r="G13" s="49">
        <f t="shared" si="0"/>
        <v>7557699.4900000002</v>
      </c>
      <c r="H13" s="49">
        <f t="shared" si="0"/>
        <v>4870893</v>
      </c>
      <c r="I13" s="49">
        <f t="shared" si="0"/>
        <v>5269557.54</v>
      </c>
      <c r="J13" s="49">
        <f t="shared" si="0"/>
        <v>279941841.94999999</v>
      </c>
      <c r="K13" s="49">
        <f t="shared" si="0"/>
        <v>193917</v>
      </c>
      <c r="L13" s="49">
        <f t="shared" si="0"/>
        <v>85057244.950000003</v>
      </c>
      <c r="M13" s="49">
        <f t="shared" si="0"/>
        <v>137990254</v>
      </c>
      <c r="N13" s="49">
        <f t="shared" si="0"/>
        <v>128253666.50999999</v>
      </c>
      <c r="O13" s="49">
        <f t="shared" si="0"/>
        <v>62407901.68</v>
      </c>
      <c r="P13" s="49">
        <f t="shared" si="0"/>
        <v>15289850</v>
      </c>
      <c r="Q13" s="50">
        <v>0</v>
      </c>
      <c r="R13" s="51"/>
      <c r="S13" s="52" t="s">
        <v>43</v>
      </c>
      <c r="V13" s="45"/>
      <c r="W13" s="45"/>
    </row>
    <row r="14" spans="1:23" s="19" customFormat="1" ht="21" customHeight="1" x14ac:dyDescent="0.25">
      <c r="A14" s="53" t="s">
        <v>44</v>
      </c>
      <c r="B14" s="53"/>
      <c r="C14" s="53"/>
      <c r="D14" s="54"/>
      <c r="E14" s="55">
        <v>150921183.97</v>
      </c>
      <c r="F14" s="55">
        <v>15756677.32</v>
      </c>
      <c r="G14" s="55">
        <v>7121418.04</v>
      </c>
      <c r="H14" s="55">
        <v>4320244</v>
      </c>
      <c r="I14" s="55">
        <v>5070168.92</v>
      </c>
      <c r="J14" s="55">
        <v>251799231.94999999</v>
      </c>
      <c r="K14" s="50">
        <v>0</v>
      </c>
      <c r="L14" s="55">
        <v>72203685.969999999</v>
      </c>
      <c r="M14" s="55">
        <v>124077150</v>
      </c>
      <c r="N14" s="55">
        <v>117559717.63</v>
      </c>
      <c r="O14" s="55">
        <v>62277951.68</v>
      </c>
      <c r="P14" s="55">
        <v>12429700</v>
      </c>
      <c r="Q14" s="50">
        <v>0</v>
      </c>
      <c r="R14" s="56"/>
      <c r="S14" s="57" t="s">
        <v>45</v>
      </c>
      <c r="V14" s="45"/>
      <c r="W14" s="45"/>
    </row>
    <row r="15" spans="1:23" s="19" customFormat="1" ht="21" customHeight="1" x14ac:dyDescent="0.25">
      <c r="A15" s="53" t="s">
        <v>46</v>
      </c>
      <c r="B15" s="53"/>
      <c r="C15" s="53"/>
      <c r="D15" s="54"/>
      <c r="E15" s="55">
        <v>25494110.149999999</v>
      </c>
      <c r="F15" s="55">
        <v>596376.44999999995</v>
      </c>
      <c r="G15" s="55">
        <v>436281.45</v>
      </c>
      <c r="H15" s="55">
        <v>550649</v>
      </c>
      <c r="I15" s="55">
        <v>199388.62</v>
      </c>
      <c r="J15" s="55">
        <v>28142610</v>
      </c>
      <c r="K15" s="55">
        <v>193917</v>
      </c>
      <c r="L15" s="55">
        <v>12853558.98</v>
      </c>
      <c r="M15" s="55">
        <v>13913104</v>
      </c>
      <c r="N15" s="55">
        <v>10693948.880000001</v>
      </c>
      <c r="O15" s="55">
        <v>129950</v>
      </c>
      <c r="P15" s="55">
        <v>2860150</v>
      </c>
      <c r="Q15" s="50">
        <v>0</v>
      </c>
      <c r="R15" s="56"/>
      <c r="S15" s="57" t="s">
        <v>47</v>
      </c>
      <c r="V15" s="45"/>
      <c r="W15" s="45"/>
    </row>
    <row r="16" spans="1:23" s="19" customFormat="1" ht="21" customHeight="1" x14ac:dyDescent="0.25">
      <c r="A16" s="47" t="s">
        <v>48</v>
      </c>
      <c r="B16" s="47"/>
      <c r="C16" s="47"/>
      <c r="D16" s="48"/>
      <c r="E16" s="49">
        <f>E17</f>
        <v>5354159.2699999996</v>
      </c>
      <c r="F16" s="49">
        <f t="shared" ref="F16:P16" si="1">F17</f>
        <v>247713.2</v>
      </c>
      <c r="G16" s="49">
        <f t="shared" si="1"/>
        <v>726131.25</v>
      </c>
      <c r="H16" s="50">
        <v>0</v>
      </c>
      <c r="I16" s="49">
        <f t="shared" si="1"/>
        <v>314437.40000000002</v>
      </c>
      <c r="J16" s="49">
        <f t="shared" si="1"/>
        <v>16327352</v>
      </c>
      <c r="K16" s="50">
        <v>0</v>
      </c>
      <c r="L16" s="49">
        <f t="shared" si="1"/>
        <v>2270935.9</v>
      </c>
      <c r="M16" s="49">
        <f t="shared" si="1"/>
        <v>12189545</v>
      </c>
      <c r="N16" s="49">
        <f t="shared" si="1"/>
        <v>9827192.6799999997</v>
      </c>
      <c r="O16" s="49">
        <f t="shared" si="1"/>
        <v>864940</v>
      </c>
      <c r="P16" s="49">
        <f t="shared" si="1"/>
        <v>3547692.22</v>
      </c>
      <c r="Q16" s="50">
        <v>0</v>
      </c>
      <c r="R16" s="56"/>
      <c r="S16" s="52" t="s">
        <v>49</v>
      </c>
      <c r="V16" s="45"/>
      <c r="W16" s="45"/>
    </row>
    <row r="17" spans="1:23" s="19" customFormat="1" ht="21" customHeight="1" x14ac:dyDescent="0.25">
      <c r="A17" s="53" t="s">
        <v>50</v>
      </c>
      <c r="B17" s="53"/>
      <c r="C17" s="53"/>
      <c r="D17" s="54"/>
      <c r="E17" s="55">
        <v>5354159.2699999996</v>
      </c>
      <c r="F17" s="55">
        <v>247713.2</v>
      </c>
      <c r="G17" s="55">
        <v>726131.25</v>
      </c>
      <c r="H17" s="50">
        <v>0</v>
      </c>
      <c r="I17" s="55">
        <v>314437.40000000002</v>
      </c>
      <c r="J17" s="55">
        <v>16327352</v>
      </c>
      <c r="K17" s="50">
        <v>0</v>
      </c>
      <c r="L17" s="55">
        <v>2270935.9</v>
      </c>
      <c r="M17" s="55">
        <v>12189545</v>
      </c>
      <c r="N17" s="55">
        <v>9827192.6799999997</v>
      </c>
      <c r="O17" s="55">
        <v>864940</v>
      </c>
      <c r="P17" s="55">
        <v>3547692.22</v>
      </c>
      <c r="Q17" s="50">
        <v>0</v>
      </c>
      <c r="R17" s="56"/>
      <c r="S17" s="57" t="s">
        <v>51</v>
      </c>
      <c r="V17" s="45"/>
      <c r="W17" s="45"/>
    </row>
    <row r="18" spans="1:23" s="19" customFormat="1" ht="21" customHeight="1" x14ac:dyDescent="0.25">
      <c r="A18" s="47" t="s">
        <v>52</v>
      </c>
      <c r="B18" s="47"/>
      <c r="C18" s="47"/>
      <c r="D18" s="48"/>
      <c r="E18" s="49">
        <f>E19+E20</f>
        <v>40760274.920000002</v>
      </c>
      <c r="F18" s="49">
        <f t="shared" ref="F18:Q18" si="2">F19+F20</f>
        <v>1164649</v>
      </c>
      <c r="G18" s="49">
        <f t="shared" si="2"/>
        <v>1814271.46</v>
      </c>
      <c r="H18" s="49">
        <f t="shared" si="2"/>
        <v>830775</v>
      </c>
      <c r="I18" s="49">
        <f t="shared" si="2"/>
        <v>744007.25</v>
      </c>
      <c r="J18" s="49">
        <f t="shared" si="2"/>
        <v>42887356.789999999</v>
      </c>
      <c r="K18" s="50">
        <v>0</v>
      </c>
      <c r="L18" s="49">
        <f t="shared" si="2"/>
        <v>7765210.5800000001</v>
      </c>
      <c r="M18" s="49">
        <f t="shared" si="2"/>
        <v>22501075</v>
      </c>
      <c r="N18" s="49">
        <f t="shared" si="2"/>
        <v>19988470.91</v>
      </c>
      <c r="O18" s="49">
        <f t="shared" si="2"/>
        <v>9931650</v>
      </c>
      <c r="P18" s="49">
        <f t="shared" si="2"/>
        <v>4073500</v>
      </c>
      <c r="Q18" s="49">
        <f t="shared" si="2"/>
        <v>15000</v>
      </c>
      <c r="R18" s="56"/>
      <c r="S18" s="52" t="s">
        <v>53</v>
      </c>
      <c r="V18" s="45"/>
      <c r="W18" s="45"/>
    </row>
    <row r="19" spans="1:23" s="19" customFormat="1" ht="21" customHeight="1" x14ac:dyDescent="0.25">
      <c r="A19" s="53" t="s">
        <v>54</v>
      </c>
      <c r="B19" s="53"/>
      <c r="C19" s="53"/>
      <c r="D19" s="54"/>
      <c r="E19" s="55">
        <v>24559175</v>
      </c>
      <c r="F19" s="55">
        <v>819034</v>
      </c>
      <c r="G19" s="55">
        <v>1638313</v>
      </c>
      <c r="H19" s="50">
        <v>0</v>
      </c>
      <c r="I19" s="55">
        <v>542835</v>
      </c>
      <c r="J19" s="55">
        <v>19664476</v>
      </c>
      <c r="K19" s="50">
        <v>0</v>
      </c>
      <c r="L19" s="55">
        <v>7033108</v>
      </c>
      <c r="M19" s="55">
        <v>12575877</v>
      </c>
      <c r="N19" s="55">
        <v>14187197</v>
      </c>
      <c r="O19" s="55">
        <v>8324100</v>
      </c>
      <c r="P19" s="50">
        <v>2608500</v>
      </c>
      <c r="Q19" s="55">
        <v>15000</v>
      </c>
      <c r="R19" s="56"/>
      <c r="S19" s="57" t="s">
        <v>55</v>
      </c>
    </row>
    <row r="20" spans="1:23" s="19" customFormat="1" ht="21" customHeight="1" x14ac:dyDescent="0.25">
      <c r="A20" s="53" t="s">
        <v>56</v>
      </c>
      <c r="B20" s="53"/>
      <c r="C20" s="53"/>
      <c r="D20" s="54"/>
      <c r="E20" s="55">
        <v>16201099.92</v>
      </c>
      <c r="F20" s="55">
        <v>345615</v>
      </c>
      <c r="G20" s="55">
        <v>175958.46</v>
      </c>
      <c r="H20" s="55">
        <v>830775</v>
      </c>
      <c r="I20" s="55">
        <v>201172.25</v>
      </c>
      <c r="J20" s="55">
        <v>23222880.789999999</v>
      </c>
      <c r="K20" s="50">
        <v>0</v>
      </c>
      <c r="L20" s="55">
        <v>732102.58</v>
      </c>
      <c r="M20" s="55">
        <v>9925198</v>
      </c>
      <c r="N20" s="55">
        <v>5801273.9100000001</v>
      </c>
      <c r="O20" s="55">
        <v>1607550</v>
      </c>
      <c r="P20" s="55">
        <v>1465000</v>
      </c>
      <c r="Q20" s="50">
        <v>0</v>
      </c>
      <c r="R20" s="56"/>
      <c r="S20" s="57" t="s">
        <v>57</v>
      </c>
    </row>
    <row r="21" spans="1:23" s="19" customFormat="1" ht="21" customHeight="1" x14ac:dyDescent="0.25">
      <c r="A21" s="47" t="s">
        <v>58</v>
      </c>
      <c r="B21" s="47"/>
      <c r="C21" s="47"/>
      <c r="D21" s="48"/>
      <c r="E21" s="49">
        <f>E22</f>
        <v>34535779.119999997</v>
      </c>
      <c r="F21" s="49">
        <f t="shared" ref="F21:P21" si="3">F22</f>
        <v>1916704.85</v>
      </c>
      <c r="G21" s="49">
        <f t="shared" si="3"/>
        <v>1394818.75</v>
      </c>
      <c r="H21" s="49">
        <f t="shared" si="3"/>
        <v>1014964</v>
      </c>
      <c r="I21" s="49">
        <f t="shared" si="3"/>
        <v>534603.01</v>
      </c>
      <c r="J21" s="49">
        <f t="shared" si="3"/>
        <v>37507967.399999999</v>
      </c>
      <c r="K21" s="49">
        <f t="shared" si="3"/>
        <v>14608155.050000001</v>
      </c>
      <c r="L21" s="49">
        <f t="shared" si="3"/>
        <v>4875579.76</v>
      </c>
      <c r="M21" s="49">
        <f t="shared" si="3"/>
        <v>13308613</v>
      </c>
      <c r="N21" s="49">
        <f t="shared" si="3"/>
        <v>20001858.34</v>
      </c>
      <c r="O21" s="49">
        <f t="shared" si="3"/>
        <v>4638948.7</v>
      </c>
      <c r="P21" s="49">
        <f t="shared" si="3"/>
        <v>7575220.1100000003</v>
      </c>
      <c r="Q21" s="50">
        <v>0</v>
      </c>
      <c r="R21" s="56"/>
      <c r="S21" s="52" t="s">
        <v>59</v>
      </c>
    </row>
    <row r="22" spans="1:23" s="19" customFormat="1" ht="21" customHeight="1" x14ac:dyDescent="0.25">
      <c r="A22" s="53" t="s">
        <v>60</v>
      </c>
      <c r="B22" s="53"/>
      <c r="C22" s="53"/>
      <c r="D22" s="54"/>
      <c r="E22" s="55">
        <v>34535779.119999997</v>
      </c>
      <c r="F22" s="55">
        <v>1916704.85</v>
      </c>
      <c r="G22" s="55">
        <v>1394818.75</v>
      </c>
      <c r="H22" s="55">
        <v>1014964</v>
      </c>
      <c r="I22" s="55">
        <v>534603.01</v>
      </c>
      <c r="J22" s="55">
        <v>37507967.399999999</v>
      </c>
      <c r="K22" s="55">
        <v>14608155.050000001</v>
      </c>
      <c r="L22" s="55">
        <v>4875579.76</v>
      </c>
      <c r="M22" s="55">
        <v>13308613</v>
      </c>
      <c r="N22" s="55">
        <v>20001858.34</v>
      </c>
      <c r="O22" s="55">
        <v>4638948.7</v>
      </c>
      <c r="P22" s="55">
        <v>7575220.1100000003</v>
      </c>
      <c r="Q22" s="50">
        <v>0</v>
      </c>
      <c r="R22" s="56"/>
      <c r="S22" s="57" t="s">
        <v>61</v>
      </c>
    </row>
    <row r="23" spans="1:23" s="19" customFormat="1" ht="21" customHeight="1" x14ac:dyDescent="0.25">
      <c r="A23" s="47" t="s">
        <v>62</v>
      </c>
      <c r="B23" s="47"/>
      <c r="C23" s="47"/>
      <c r="D23" s="48"/>
      <c r="E23" s="49">
        <f>E24+E25+E26+E27+E28</f>
        <v>89777050.170000002</v>
      </c>
      <c r="F23" s="49">
        <f t="shared" ref="F23:Q23" si="4">F24+F25+F26+F27+F28</f>
        <v>2065906.1400000001</v>
      </c>
      <c r="G23" s="49">
        <f t="shared" si="4"/>
        <v>2811331.71</v>
      </c>
      <c r="H23" s="49">
        <f t="shared" si="4"/>
        <v>1337385</v>
      </c>
      <c r="I23" s="49">
        <f t="shared" si="4"/>
        <v>1217072</v>
      </c>
      <c r="J23" s="49">
        <f t="shared" si="4"/>
        <v>79416531.269999996</v>
      </c>
      <c r="K23" s="49">
        <f t="shared" si="4"/>
        <v>72269.179999999993</v>
      </c>
      <c r="L23" s="49">
        <f t="shared" si="4"/>
        <v>13240620.389999999</v>
      </c>
      <c r="M23" s="49">
        <f t="shared" si="4"/>
        <v>69869968.870000005</v>
      </c>
      <c r="N23" s="49">
        <f t="shared" si="4"/>
        <v>73710508.019999996</v>
      </c>
      <c r="O23" s="49">
        <f t="shared" si="4"/>
        <v>8411910</v>
      </c>
      <c r="P23" s="49">
        <f t="shared" si="4"/>
        <v>16603454.67</v>
      </c>
      <c r="Q23" s="49">
        <f t="shared" si="4"/>
        <v>14000</v>
      </c>
      <c r="R23" s="56"/>
      <c r="S23" s="52" t="s">
        <v>63</v>
      </c>
    </row>
    <row r="24" spans="1:23" s="19" customFormat="1" ht="21" customHeight="1" x14ac:dyDescent="0.25">
      <c r="A24" s="53" t="s">
        <v>64</v>
      </c>
      <c r="B24" s="53"/>
      <c r="C24" s="53"/>
      <c r="D24" s="54"/>
      <c r="E24" s="55">
        <v>41442029.780000001</v>
      </c>
      <c r="F24" s="55">
        <v>1295007.8400000001</v>
      </c>
      <c r="G24" s="55">
        <v>2586276.73</v>
      </c>
      <c r="H24" s="55">
        <v>1050370</v>
      </c>
      <c r="I24" s="55">
        <v>1066580</v>
      </c>
      <c r="J24" s="55">
        <v>42623390</v>
      </c>
      <c r="K24" s="55">
        <v>72269.179999999993</v>
      </c>
      <c r="L24" s="55">
        <v>8336471.8499999996</v>
      </c>
      <c r="M24" s="55">
        <v>26496140.199999999</v>
      </c>
      <c r="N24" s="55">
        <v>31282608.09</v>
      </c>
      <c r="O24" s="55">
        <v>618000</v>
      </c>
      <c r="P24" s="55">
        <v>6564220</v>
      </c>
      <c r="Q24" s="50">
        <v>0</v>
      </c>
      <c r="R24" s="56"/>
      <c r="S24" s="57" t="s">
        <v>65</v>
      </c>
    </row>
    <row r="25" spans="1:23" s="19" customFormat="1" ht="18.75" customHeight="1" x14ac:dyDescent="0.25">
      <c r="A25" s="53" t="s">
        <v>66</v>
      </c>
      <c r="B25" s="53"/>
      <c r="C25" s="53"/>
      <c r="D25" s="54"/>
      <c r="E25" s="55">
        <v>15595365.35</v>
      </c>
      <c r="F25" s="55">
        <v>284280</v>
      </c>
      <c r="G25" s="55">
        <v>66575.31</v>
      </c>
      <c r="H25" s="50">
        <v>0</v>
      </c>
      <c r="I25" s="55">
        <v>501</v>
      </c>
      <c r="J25" s="55">
        <v>4635141</v>
      </c>
      <c r="K25" s="58">
        <v>0</v>
      </c>
      <c r="L25" s="55">
        <v>1245134.17</v>
      </c>
      <c r="M25" s="55">
        <v>11346373</v>
      </c>
      <c r="N25" s="55">
        <v>6017469.8399999999</v>
      </c>
      <c r="O25" s="55">
        <v>370000</v>
      </c>
      <c r="P25" s="55">
        <v>1134000</v>
      </c>
      <c r="Q25" s="50">
        <v>0</v>
      </c>
      <c r="R25" s="45"/>
      <c r="S25" s="59" t="s">
        <v>67</v>
      </c>
    </row>
    <row r="26" spans="1:23" s="19" customFormat="1" ht="17.25" customHeight="1" x14ac:dyDescent="0.25">
      <c r="A26" s="54" t="s">
        <v>68</v>
      </c>
      <c r="B26" s="60"/>
      <c r="C26" s="60"/>
      <c r="D26" s="60"/>
      <c r="E26" s="55">
        <v>14556979.449999999</v>
      </c>
      <c r="F26" s="55">
        <v>200282.15</v>
      </c>
      <c r="G26" s="50">
        <v>0</v>
      </c>
      <c r="H26" s="55">
        <v>287015</v>
      </c>
      <c r="I26" s="55">
        <v>67601</v>
      </c>
      <c r="J26" s="55">
        <v>14445131</v>
      </c>
      <c r="K26" s="50">
        <v>0</v>
      </c>
      <c r="L26" s="55">
        <v>525430.53</v>
      </c>
      <c r="M26" s="55">
        <v>8146585.3899999997</v>
      </c>
      <c r="N26" s="55">
        <v>4998602.01</v>
      </c>
      <c r="O26" s="55">
        <v>3199500</v>
      </c>
      <c r="P26" s="55">
        <v>2207594.67</v>
      </c>
      <c r="Q26" s="55">
        <v>14000</v>
      </c>
      <c r="R26" s="45"/>
      <c r="S26" s="57" t="s">
        <v>69</v>
      </c>
    </row>
    <row r="27" spans="1:23" s="19" customFormat="1" ht="16.5" customHeight="1" x14ac:dyDescent="0.25">
      <c r="A27" s="54" t="s">
        <v>70</v>
      </c>
      <c r="B27" s="60"/>
      <c r="C27" s="60"/>
      <c r="D27" s="60"/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5">
        <v>2188916</v>
      </c>
      <c r="M27" s="55">
        <v>13388776.279999999</v>
      </c>
      <c r="N27" s="55">
        <v>25132008.859999999</v>
      </c>
      <c r="O27" s="55">
        <v>2298140</v>
      </c>
      <c r="P27" s="55">
        <v>4022560</v>
      </c>
      <c r="Q27" s="50">
        <v>0</v>
      </c>
      <c r="R27" s="45"/>
      <c r="S27" s="57" t="s">
        <v>71</v>
      </c>
    </row>
    <row r="28" spans="1:23" s="19" customFormat="1" ht="15.75" x14ac:dyDescent="0.25">
      <c r="A28" s="54" t="s">
        <v>72</v>
      </c>
      <c r="B28" s="60"/>
      <c r="C28" s="60"/>
      <c r="D28" s="60"/>
      <c r="E28" s="55">
        <v>18182675.59</v>
      </c>
      <c r="F28" s="55">
        <v>286336.15000000002</v>
      </c>
      <c r="G28" s="55">
        <v>158479.67000000001</v>
      </c>
      <c r="H28" s="50">
        <v>0</v>
      </c>
      <c r="I28" s="55">
        <v>82390</v>
      </c>
      <c r="J28" s="55">
        <v>17712869.27</v>
      </c>
      <c r="K28" s="50">
        <v>0</v>
      </c>
      <c r="L28" s="55">
        <v>944667.84</v>
      </c>
      <c r="M28" s="55">
        <v>10492094</v>
      </c>
      <c r="N28" s="55">
        <v>6279819.2199999997</v>
      </c>
      <c r="O28" s="55">
        <v>1926270</v>
      </c>
      <c r="P28" s="55">
        <v>2675080</v>
      </c>
      <c r="Q28" s="50">
        <v>0</v>
      </c>
      <c r="S28" s="57" t="s">
        <v>73</v>
      </c>
    </row>
    <row r="29" spans="1:23" s="19" customFormat="1" x14ac:dyDescent="0.3">
      <c r="A29" s="8"/>
      <c r="B29" s="61"/>
      <c r="C29" s="8"/>
      <c r="D29" s="8"/>
    </row>
    <row r="31" spans="1:23" x14ac:dyDescent="0.3">
      <c r="A31" s="1"/>
      <c r="B31" s="2" t="s">
        <v>0</v>
      </c>
      <c r="C31" s="3">
        <v>19.2</v>
      </c>
      <c r="D31" s="2" t="s">
        <v>74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3" x14ac:dyDescent="0.3">
      <c r="A32" s="4"/>
      <c r="B32" s="1" t="s">
        <v>2</v>
      </c>
      <c r="C32" s="3">
        <v>19.2</v>
      </c>
      <c r="D32" s="5" t="s">
        <v>75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18" customHeight="1" x14ac:dyDescent="0.3">
      <c r="A33" s="4"/>
      <c r="B33" s="1"/>
      <c r="C33" s="3"/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7" t="s">
        <v>4</v>
      </c>
      <c r="T33" s="6"/>
      <c r="U33" s="6"/>
    </row>
    <row r="34" spans="1:21" ht="4.5" customHeight="1" x14ac:dyDescent="0.3">
      <c r="A34" s="4"/>
      <c r="B34" s="1"/>
      <c r="C34" s="3"/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2"/>
      <c r="T34" s="6"/>
      <c r="U34" s="6"/>
    </row>
    <row r="35" spans="1:21" x14ac:dyDescent="0.3">
      <c r="A35" s="9" t="s">
        <v>5</v>
      </c>
      <c r="B35" s="9"/>
      <c r="C35" s="9"/>
      <c r="D35" s="10"/>
      <c r="E35" s="11" t="s">
        <v>6</v>
      </c>
      <c r="F35" s="12"/>
      <c r="G35" s="12"/>
      <c r="H35" s="12"/>
      <c r="I35" s="12"/>
      <c r="J35" s="12"/>
      <c r="K35" s="13"/>
      <c r="L35" s="14" t="s">
        <v>7</v>
      </c>
      <c r="M35" s="15"/>
      <c r="N35" s="15"/>
      <c r="O35" s="15"/>
      <c r="P35" s="15"/>
      <c r="Q35" s="15"/>
      <c r="R35" s="16" t="s">
        <v>8</v>
      </c>
      <c r="S35" s="17"/>
      <c r="T35" s="17"/>
      <c r="U35" s="18"/>
    </row>
    <row r="36" spans="1:21" x14ac:dyDescent="0.3">
      <c r="A36" s="20"/>
      <c r="B36" s="20"/>
      <c r="C36" s="20"/>
      <c r="D36" s="21"/>
      <c r="E36" s="22" t="s">
        <v>9</v>
      </c>
      <c r="F36" s="23"/>
      <c r="G36" s="23"/>
      <c r="H36" s="23"/>
      <c r="I36" s="23"/>
      <c r="J36" s="23"/>
      <c r="K36" s="24"/>
      <c r="L36" s="25" t="s">
        <v>10</v>
      </c>
      <c r="M36" s="26"/>
      <c r="N36" s="26"/>
      <c r="O36" s="26"/>
      <c r="P36" s="26"/>
      <c r="Q36" s="26"/>
      <c r="R36" s="27"/>
      <c r="S36" s="28"/>
      <c r="T36" s="28"/>
      <c r="U36" s="18"/>
    </row>
    <row r="37" spans="1:21" x14ac:dyDescent="0.3">
      <c r="A37" s="20"/>
      <c r="B37" s="20"/>
      <c r="C37" s="20"/>
      <c r="D37" s="21"/>
      <c r="E37" s="63"/>
      <c r="F37" s="30" t="s">
        <v>11</v>
      </c>
      <c r="G37" s="63"/>
      <c r="H37" s="63"/>
      <c r="I37" s="63"/>
      <c r="J37" s="64"/>
      <c r="K37" s="65"/>
      <c r="L37" s="66"/>
      <c r="M37" s="66"/>
      <c r="N37" s="66"/>
      <c r="O37" s="66"/>
      <c r="P37" s="66"/>
      <c r="Q37" s="66"/>
      <c r="R37" s="27"/>
      <c r="S37" s="28"/>
      <c r="T37" s="28"/>
      <c r="U37" s="18"/>
    </row>
    <row r="38" spans="1:21" x14ac:dyDescent="0.3">
      <c r="A38" s="20"/>
      <c r="B38" s="20"/>
      <c r="C38" s="20"/>
      <c r="D38" s="21"/>
      <c r="E38" s="63" t="s">
        <v>12</v>
      </c>
      <c r="F38" s="30" t="s">
        <v>13</v>
      </c>
      <c r="G38" s="63"/>
      <c r="H38" s="30" t="s">
        <v>14</v>
      </c>
      <c r="I38" s="63"/>
      <c r="J38" s="66"/>
      <c r="K38" s="63"/>
      <c r="L38" s="66"/>
      <c r="M38" s="66"/>
      <c r="N38" s="66"/>
      <c r="O38" s="66"/>
      <c r="P38" s="66"/>
      <c r="Q38" s="66"/>
      <c r="R38" s="27"/>
      <c r="S38" s="28"/>
      <c r="T38" s="28"/>
      <c r="U38" s="18"/>
    </row>
    <row r="39" spans="1:21" x14ac:dyDescent="0.3">
      <c r="A39" s="20"/>
      <c r="B39" s="20"/>
      <c r="C39" s="20"/>
      <c r="D39" s="21"/>
      <c r="E39" s="63" t="s">
        <v>15</v>
      </c>
      <c r="F39" s="30" t="s">
        <v>16</v>
      </c>
      <c r="G39" s="63"/>
      <c r="H39" s="35" t="s">
        <v>17</v>
      </c>
      <c r="I39" s="63"/>
      <c r="J39" s="66"/>
      <c r="K39" s="63"/>
      <c r="L39" s="66" t="s">
        <v>18</v>
      </c>
      <c r="M39" s="66"/>
      <c r="N39" s="66"/>
      <c r="O39" s="66"/>
      <c r="P39" s="66"/>
      <c r="Q39" s="66"/>
      <c r="R39" s="27"/>
      <c r="S39" s="28"/>
      <c r="T39" s="28"/>
      <c r="U39" s="18"/>
    </row>
    <row r="40" spans="1:21" x14ac:dyDescent="0.3">
      <c r="A40" s="20"/>
      <c r="B40" s="20"/>
      <c r="C40" s="20"/>
      <c r="D40" s="21"/>
      <c r="E40" s="63" t="s">
        <v>19</v>
      </c>
      <c r="F40" s="36" t="s">
        <v>20</v>
      </c>
      <c r="G40" s="63" t="s">
        <v>21</v>
      </c>
      <c r="H40" s="36" t="s">
        <v>22</v>
      </c>
      <c r="I40" s="30" t="s">
        <v>23</v>
      </c>
      <c r="J40" s="66" t="s">
        <v>24</v>
      </c>
      <c r="K40" s="63" t="s">
        <v>25</v>
      </c>
      <c r="L40" s="66" t="s">
        <v>26</v>
      </c>
      <c r="M40" s="66" t="s">
        <v>27</v>
      </c>
      <c r="N40" s="66" t="s">
        <v>28</v>
      </c>
      <c r="O40" s="66" t="s">
        <v>29</v>
      </c>
      <c r="P40" s="66" t="s">
        <v>30</v>
      </c>
      <c r="Q40" s="66" t="s">
        <v>31</v>
      </c>
      <c r="R40" s="27"/>
      <c r="S40" s="28"/>
      <c r="T40" s="28"/>
      <c r="U40" s="18"/>
    </row>
    <row r="41" spans="1:21" x14ac:dyDescent="0.3">
      <c r="A41" s="37"/>
      <c r="B41" s="37"/>
      <c r="C41" s="37"/>
      <c r="D41" s="38"/>
      <c r="E41" s="67" t="s">
        <v>19</v>
      </c>
      <c r="F41" s="40" t="s">
        <v>32</v>
      </c>
      <c r="G41" s="67" t="s">
        <v>33</v>
      </c>
      <c r="H41" s="40" t="s">
        <v>34</v>
      </c>
      <c r="I41" s="40" t="s">
        <v>35</v>
      </c>
      <c r="J41" s="68" t="s">
        <v>36</v>
      </c>
      <c r="K41" s="67" t="s">
        <v>37</v>
      </c>
      <c r="L41" s="68" t="s">
        <v>38</v>
      </c>
      <c r="M41" s="68" t="s">
        <v>39</v>
      </c>
      <c r="N41" s="68" t="s">
        <v>40</v>
      </c>
      <c r="O41" s="68" t="s">
        <v>41</v>
      </c>
      <c r="P41" s="68" t="s">
        <v>36</v>
      </c>
      <c r="Q41" s="67" t="s">
        <v>37</v>
      </c>
      <c r="R41" s="22"/>
      <c r="S41" s="23"/>
      <c r="T41" s="23"/>
      <c r="U41" s="18"/>
    </row>
    <row r="42" spans="1:21" x14ac:dyDescent="0.3">
      <c r="A42" s="47" t="s">
        <v>76</v>
      </c>
      <c r="B42" s="47"/>
      <c r="C42" s="47"/>
      <c r="D42" s="48"/>
      <c r="E42" s="49">
        <f>E43</f>
        <v>23369056.780000001</v>
      </c>
      <c r="F42" s="49">
        <f t="shared" ref="F42:P42" si="5">F43</f>
        <v>386164.45</v>
      </c>
      <c r="G42" s="49">
        <f t="shared" si="5"/>
        <v>2243959</v>
      </c>
      <c r="H42" s="50">
        <v>0</v>
      </c>
      <c r="I42" s="49">
        <f t="shared" si="5"/>
        <v>1251732</v>
      </c>
      <c r="J42" s="49">
        <f t="shared" si="5"/>
        <v>22716717</v>
      </c>
      <c r="K42" s="49">
        <f t="shared" si="5"/>
        <v>259250</v>
      </c>
      <c r="L42" s="49">
        <f t="shared" si="5"/>
        <v>3844468.47</v>
      </c>
      <c r="M42" s="49">
        <f t="shared" si="5"/>
        <v>15605357</v>
      </c>
      <c r="N42" s="49">
        <f t="shared" si="5"/>
        <v>11351237.800000001</v>
      </c>
      <c r="O42" s="49">
        <f t="shared" si="5"/>
        <v>3072200</v>
      </c>
      <c r="P42" s="49">
        <f t="shared" si="5"/>
        <v>3389485</v>
      </c>
      <c r="Q42" s="50">
        <v>0</v>
      </c>
      <c r="R42" s="69"/>
      <c r="S42" s="52" t="s">
        <v>77</v>
      </c>
      <c r="T42" s="19"/>
      <c r="U42" s="45"/>
    </row>
    <row r="43" spans="1:21" x14ac:dyDescent="0.3">
      <c r="A43" s="53" t="s">
        <v>78</v>
      </c>
      <c r="B43" s="53"/>
      <c r="C43" s="53"/>
      <c r="D43" s="54"/>
      <c r="E43" s="55">
        <v>23369056.780000001</v>
      </c>
      <c r="F43" s="55">
        <v>386164.45</v>
      </c>
      <c r="G43" s="55">
        <v>2243959</v>
      </c>
      <c r="H43" s="50">
        <v>0</v>
      </c>
      <c r="I43" s="55">
        <v>1251732</v>
      </c>
      <c r="J43" s="55">
        <v>22716717</v>
      </c>
      <c r="K43" s="55">
        <v>259250</v>
      </c>
      <c r="L43" s="55">
        <v>3844468.47</v>
      </c>
      <c r="M43" s="55">
        <v>15605357</v>
      </c>
      <c r="N43" s="55">
        <v>11351237.800000001</v>
      </c>
      <c r="O43" s="55">
        <v>3072200</v>
      </c>
      <c r="P43" s="55">
        <v>3389485</v>
      </c>
      <c r="Q43" s="50">
        <v>0</v>
      </c>
      <c r="R43" s="56"/>
      <c r="S43" s="57" t="s">
        <v>79</v>
      </c>
      <c r="T43" s="19"/>
      <c r="U43" s="19"/>
    </row>
    <row r="44" spans="1:21" x14ac:dyDescent="0.3">
      <c r="A44" s="47" t="s">
        <v>80</v>
      </c>
      <c r="B44" s="47"/>
      <c r="C44" s="47"/>
      <c r="D44" s="48"/>
      <c r="E44" s="49">
        <f>E45+E46</f>
        <v>41395885.799999997</v>
      </c>
      <c r="F44" s="49">
        <f t="shared" ref="F44:Q44" si="6">F45+F46</f>
        <v>882266.40999999992</v>
      </c>
      <c r="G44" s="49">
        <f t="shared" si="6"/>
        <v>3537521.5599999996</v>
      </c>
      <c r="H44" s="49">
        <f t="shared" si="6"/>
        <v>9610.6200000000008</v>
      </c>
      <c r="I44" s="49">
        <f t="shared" si="6"/>
        <v>1006861.4</v>
      </c>
      <c r="J44" s="49">
        <f t="shared" si="6"/>
        <v>40439340</v>
      </c>
      <c r="K44" s="49">
        <f t="shared" si="6"/>
        <v>0</v>
      </c>
      <c r="L44" s="49">
        <f t="shared" si="6"/>
        <v>4533246</v>
      </c>
      <c r="M44" s="49">
        <f t="shared" si="6"/>
        <v>26866633.379999999</v>
      </c>
      <c r="N44" s="49">
        <f t="shared" si="6"/>
        <v>24175395.700000003</v>
      </c>
      <c r="O44" s="49">
        <f t="shared" si="6"/>
        <v>4382073.25</v>
      </c>
      <c r="P44" s="49">
        <f t="shared" si="6"/>
        <v>8229760</v>
      </c>
      <c r="Q44" s="49">
        <f t="shared" si="6"/>
        <v>12000</v>
      </c>
      <c r="R44" s="56"/>
      <c r="S44" s="52" t="s">
        <v>81</v>
      </c>
      <c r="T44" s="19"/>
      <c r="U44" s="19"/>
    </row>
    <row r="45" spans="1:21" x14ac:dyDescent="0.3">
      <c r="A45" s="53" t="s">
        <v>82</v>
      </c>
      <c r="B45" s="53"/>
      <c r="C45" s="53"/>
      <c r="D45" s="54"/>
      <c r="E45" s="55">
        <v>23474880.16</v>
      </c>
      <c r="F45" s="55">
        <v>763890.46</v>
      </c>
      <c r="G45" s="55">
        <v>2977336.34</v>
      </c>
      <c r="H45" s="50">
        <v>0</v>
      </c>
      <c r="I45" s="55">
        <v>917140</v>
      </c>
      <c r="J45" s="55">
        <v>14415065</v>
      </c>
      <c r="K45" s="50">
        <v>0</v>
      </c>
      <c r="L45" s="55">
        <v>3644899.53</v>
      </c>
      <c r="M45" s="55">
        <v>16800865.329999998</v>
      </c>
      <c r="N45" s="55">
        <v>13743504.140000001</v>
      </c>
      <c r="O45" s="55">
        <v>1665320</v>
      </c>
      <c r="P45" s="55">
        <v>5005760</v>
      </c>
      <c r="Q45" s="50">
        <v>0</v>
      </c>
      <c r="R45" s="56"/>
      <c r="S45" s="57" t="s">
        <v>83</v>
      </c>
      <c r="T45" s="19"/>
      <c r="U45" s="19"/>
    </row>
    <row r="46" spans="1:21" x14ac:dyDescent="0.3">
      <c r="A46" s="53" t="s">
        <v>84</v>
      </c>
      <c r="B46" s="53"/>
      <c r="C46" s="53"/>
      <c r="D46" s="54"/>
      <c r="E46" s="55">
        <v>17921005.640000001</v>
      </c>
      <c r="F46" s="55">
        <v>118375.95</v>
      </c>
      <c r="G46" s="55">
        <v>560185.22</v>
      </c>
      <c r="H46" s="55">
        <v>9610.6200000000008</v>
      </c>
      <c r="I46" s="55">
        <v>89721.4</v>
      </c>
      <c r="J46" s="55">
        <v>26024275</v>
      </c>
      <c r="K46" s="50">
        <v>0</v>
      </c>
      <c r="L46" s="55">
        <v>888346.47</v>
      </c>
      <c r="M46" s="55">
        <v>10065768.050000001</v>
      </c>
      <c r="N46" s="55">
        <v>10431891.560000001</v>
      </c>
      <c r="O46" s="55">
        <v>2716753.25</v>
      </c>
      <c r="P46" s="55">
        <v>3224000</v>
      </c>
      <c r="Q46" s="55">
        <v>12000</v>
      </c>
      <c r="R46" s="56"/>
      <c r="S46" s="57" t="s">
        <v>85</v>
      </c>
      <c r="T46" s="19"/>
      <c r="U46" s="19"/>
    </row>
    <row r="47" spans="1:21" x14ac:dyDescent="0.3">
      <c r="A47" s="47" t="s">
        <v>86</v>
      </c>
      <c r="B47" s="47"/>
      <c r="C47" s="47"/>
      <c r="D47" s="48"/>
      <c r="E47" s="49">
        <f>E48+E49+E50+E51+E52+E53</f>
        <v>91936435.879999995</v>
      </c>
      <c r="F47" s="49">
        <f t="shared" ref="F47:Q47" si="7">F48+F49+F50+F51+F52+F53</f>
        <v>1404165.02</v>
      </c>
      <c r="G47" s="49">
        <f t="shared" si="7"/>
        <v>3192333.77</v>
      </c>
      <c r="H47" s="49">
        <f t="shared" si="7"/>
        <v>2389866</v>
      </c>
      <c r="I47" s="49">
        <f t="shared" si="7"/>
        <v>1164896.8999999999</v>
      </c>
      <c r="J47" s="49">
        <f t="shared" si="7"/>
        <v>138448017.30000001</v>
      </c>
      <c r="K47" s="49">
        <f t="shared" si="7"/>
        <v>819672</v>
      </c>
      <c r="L47" s="49">
        <f t="shared" si="7"/>
        <v>6381542.0099999998</v>
      </c>
      <c r="M47" s="49">
        <f t="shared" si="7"/>
        <v>55594465</v>
      </c>
      <c r="N47" s="49">
        <f t="shared" si="7"/>
        <v>54815411.460000001</v>
      </c>
      <c r="O47" s="49">
        <f t="shared" si="7"/>
        <v>26066473</v>
      </c>
      <c r="P47" s="49">
        <f t="shared" si="7"/>
        <v>19320791.260000002</v>
      </c>
      <c r="Q47" s="49">
        <f t="shared" si="7"/>
        <v>10000</v>
      </c>
      <c r="R47" s="56"/>
      <c r="S47" s="52" t="s">
        <v>87</v>
      </c>
      <c r="T47" s="19"/>
      <c r="U47" s="19"/>
    </row>
    <row r="48" spans="1:21" x14ac:dyDescent="0.3">
      <c r="A48" s="53" t="s">
        <v>88</v>
      </c>
      <c r="B48" s="53"/>
      <c r="C48" s="53"/>
      <c r="D48" s="54"/>
      <c r="E48" s="55">
        <v>22606200</v>
      </c>
      <c r="F48" s="55">
        <v>522597</v>
      </c>
      <c r="G48" s="55">
        <v>2466448</v>
      </c>
      <c r="H48" s="50">
        <v>0</v>
      </c>
      <c r="I48" s="55">
        <v>305239</v>
      </c>
      <c r="J48" s="55">
        <v>23248513</v>
      </c>
      <c r="K48" s="55">
        <v>6000</v>
      </c>
      <c r="L48" s="55">
        <v>1497269</v>
      </c>
      <c r="M48" s="55">
        <v>13835839</v>
      </c>
      <c r="N48" s="55">
        <v>13472270</v>
      </c>
      <c r="O48" s="55">
        <v>10286208</v>
      </c>
      <c r="P48" s="55">
        <v>5496199</v>
      </c>
      <c r="Q48" s="50">
        <v>0</v>
      </c>
      <c r="R48" s="56"/>
      <c r="S48" s="57" t="s">
        <v>89</v>
      </c>
      <c r="T48" s="19"/>
      <c r="U48" s="19"/>
    </row>
    <row r="49" spans="1:21" x14ac:dyDescent="0.3">
      <c r="A49" s="53" t="s">
        <v>90</v>
      </c>
      <c r="B49" s="53"/>
      <c r="C49" s="53"/>
      <c r="D49" s="54"/>
      <c r="E49" s="55">
        <v>16574831</v>
      </c>
      <c r="F49" s="55">
        <v>259220</v>
      </c>
      <c r="G49" s="55">
        <v>278732</v>
      </c>
      <c r="H49" s="55">
        <v>949670</v>
      </c>
      <c r="I49" s="55">
        <v>122930</v>
      </c>
      <c r="J49" s="55">
        <v>28411480</v>
      </c>
      <c r="K49" s="50">
        <v>0</v>
      </c>
      <c r="L49" s="55">
        <v>1815151</v>
      </c>
      <c r="M49" s="55">
        <v>12410876</v>
      </c>
      <c r="N49" s="55">
        <v>9957221</v>
      </c>
      <c r="O49" s="55">
        <v>3844925</v>
      </c>
      <c r="P49" s="55">
        <v>2825500</v>
      </c>
      <c r="Q49" s="50">
        <v>0</v>
      </c>
      <c r="R49" s="56"/>
      <c r="S49" s="57" t="s">
        <v>91</v>
      </c>
      <c r="T49" s="19"/>
      <c r="U49" s="19"/>
    </row>
    <row r="50" spans="1:21" x14ac:dyDescent="0.3">
      <c r="A50" s="53" t="s">
        <v>92</v>
      </c>
      <c r="B50" s="53"/>
      <c r="C50" s="53"/>
      <c r="D50" s="54"/>
      <c r="E50" s="55">
        <v>18833515.09</v>
      </c>
      <c r="F50" s="55">
        <v>237681.56</v>
      </c>
      <c r="G50" s="55">
        <v>208272.35</v>
      </c>
      <c r="H50" s="55">
        <v>832769</v>
      </c>
      <c r="I50" s="55">
        <v>308349.90000000002</v>
      </c>
      <c r="J50" s="55">
        <v>34539960.299999997</v>
      </c>
      <c r="K50" s="50">
        <v>0</v>
      </c>
      <c r="L50" s="55">
        <v>1230001</v>
      </c>
      <c r="M50" s="55">
        <v>10404782</v>
      </c>
      <c r="N50" s="55">
        <v>10752647.98</v>
      </c>
      <c r="O50" s="55">
        <v>3581050</v>
      </c>
      <c r="P50" s="55">
        <v>4190979.12</v>
      </c>
      <c r="Q50" s="55">
        <v>10000</v>
      </c>
      <c r="R50" s="56"/>
      <c r="S50" s="57" t="s">
        <v>93</v>
      </c>
      <c r="T50" s="19"/>
      <c r="U50" s="19"/>
    </row>
    <row r="51" spans="1:21" x14ac:dyDescent="0.3">
      <c r="A51" s="53" t="s">
        <v>94</v>
      </c>
      <c r="B51" s="53"/>
      <c r="C51" s="53"/>
      <c r="D51" s="54"/>
      <c r="E51" s="55">
        <v>13872796.74</v>
      </c>
      <c r="F51" s="55">
        <v>180780.74</v>
      </c>
      <c r="G51" s="55">
        <v>109474.88</v>
      </c>
      <c r="H51" s="55">
        <v>14987</v>
      </c>
      <c r="I51" s="55">
        <v>151410</v>
      </c>
      <c r="J51" s="55">
        <v>16912840</v>
      </c>
      <c r="K51" s="55">
        <v>813672</v>
      </c>
      <c r="L51" s="55">
        <v>766360.01</v>
      </c>
      <c r="M51" s="55">
        <v>8835222</v>
      </c>
      <c r="N51" s="55">
        <v>5635376.79</v>
      </c>
      <c r="O51" s="55">
        <v>2532660</v>
      </c>
      <c r="P51" s="55">
        <v>2458100</v>
      </c>
      <c r="Q51" s="50">
        <v>0</v>
      </c>
      <c r="R51" s="56"/>
      <c r="S51" s="57" t="s">
        <v>95</v>
      </c>
      <c r="T51" s="19"/>
      <c r="U51" s="19"/>
    </row>
    <row r="52" spans="1:21" x14ac:dyDescent="0.3">
      <c r="A52" s="53" t="s">
        <v>96</v>
      </c>
      <c r="B52" s="53"/>
      <c r="C52" s="53"/>
      <c r="D52" s="54"/>
      <c r="E52" s="55">
        <v>20049093.049999997</v>
      </c>
      <c r="F52" s="55">
        <v>203885.72</v>
      </c>
      <c r="G52" s="55">
        <v>129406.54</v>
      </c>
      <c r="H52" s="55">
        <v>592440</v>
      </c>
      <c r="I52" s="55">
        <v>276968</v>
      </c>
      <c r="J52" s="55">
        <v>35335224</v>
      </c>
      <c r="K52" s="50">
        <v>0</v>
      </c>
      <c r="L52" s="55">
        <v>1072761</v>
      </c>
      <c r="M52" s="55">
        <v>10107746</v>
      </c>
      <c r="N52" s="55">
        <v>14997895.689999999</v>
      </c>
      <c r="O52" s="55">
        <v>5821630</v>
      </c>
      <c r="P52" s="55">
        <v>4350013.1399999997</v>
      </c>
      <c r="Q52" s="50">
        <v>0</v>
      </c>
      <c r="R52" s="56"/>
      <c r="S52" s="57" t="s">
        <v>97</v>
      </c>
      <c r="T52" s="19"/>
      <c r="U52" s="19"/>
    </row>
    <row r="53" spans="1:21" x14ac:dyDescent="0.3">
      <c r="A53" s="53" t="s">
        <v>98</v>
      </c>
      <c r="B53" s="53"/>
      <c r="C53" s="53"/>
      <c r="D53" s="54"/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6"/>
      <c r="S53" s="57" t="s">
        <v>99</v>
      </c>
      <c r="T53" s="19"/>
      <c r="U53" s="19"/>
    </row>
    <row r="54" spans="1:21" x14ac:dyDescent="0.3">
      <c r="A54" s="47" t="s">
        <v>100</v>
      </c>
      <c r="B54" s="47"/>
      <c r="C54" s="47"/>
      <c r="D54" s="48"/>
      <c r="E54" s="49">
        <f>E55+E56+E57</f>
        <v>56318226.709999993</v>
      </c>
      <c r="F54" s="49">
        <f t="shared" ref="F54:P54" si="8">F55+F56+F57</f>
        <v>572301.89</v>
      </c>
      <c r="G54" s="49">
        <f t="shared" si="8"/>
        <v>2134158.2999999998</v>
      </c>
      <c r="H54" s="49">
        <f t="shared" si="8"/>
        <v>27405</v>
      </c>
      <c r="I54" s="49">
        <f t="shared" si="8"/>
        <v>277628.25</v>
      </c>
      <c r="J54" s="49">
        <f t="shared" si="8"/>
        <v>55987968.829999998</v>
      </c>
      <c r="K54" s="49">
        <f t="shared" si="8"/>
        <v>2006000</v>
      </c>
      <c r="L54" s="49">
        <f t="shared" si="8"/>
        <v>13170085.25</v>
      </c>
      <c r="M54" s="49">
        <f t="shared" si="8"/>
        <v>35761571</v>
      </c>
      <c r="N54" s="49">
        <f t="shared" si="8"/>
        <v>19320865.710000001</v>
      </c>
      <c r="O54" s="49">
        <f t="shared" si="8"/>
        <v>10418950</v>
      </c>
      <c r="P54" s="49">
        <f t="shared" si="8"/>
        <v>8191491.1699999999</v>
      </c>
      <c r="Q54" s="50">
        <v>0</v>
      </c>
      <c r="R54" s="70">
        <f t="shared" ref="R54" si="9">R55+R56+R57</f>
        <v>0</v>
      </c>
      <c r="S54" s="52" t="s">
        <v>101</v>
      </c>
      <c r="T54" s="19"/>
      <c r="U54" s="19"/>
    </row>
    <row r="55" spans="1:21" x14ac:dyDescent="0.3">
      <c r="A55" s="53" t="s">
        <v>102</v>
      </c>
      <c r="B55" s="53"/>
      <c r="C55" s="53"/>
      <c r="D55" s="54"/>
      <c r="E55" s="71">
        <v>41288892.799999997</v>
      </c>
      <c r="F55" s="55">
        <v>543598.5</v>
      </c>
      <c r="G55" s="55">
        <v>2019353.94</v>
      </c>
      <c r="H55" s="50">
        <v>0</v>
      </c>
      <c r="I55" s="55">
        <v>154838.25</v>
      </c>
      <c r="J55" s="55">
        <v>36902539.829999998</v>
      </c>
      <c r="K55" s="55">
        <v>0</v>
      </c>
      <c r="L55" s="55">
        <v>6240034.2199999997</v>
      </c>
      <c r="M55" s="55">
        <v>22687210</v>
      </c>
      <c r="N55" s="55">
        <v>12087490.119999999</v>
      </c>
      <c r="O55" s="55">
        <v>8784310</v>
      </c>
      <c r="P55" s="55">
        <v>5488820</v>
      </c>
      <c r="Q55" s="50">
        <v>0</v>
      </c>
      <c r="R55" s="45"/>
      <c r="S55" s="57" t="s">
        <v>103</v>
      </c>
      <c r="T55" s="19"/>
      <c r="U55" s="19"/>
    </row>
    <row r="56" spans="1:21" x14ac:dyDescent="0.3">
      <c r="A56" s="53" t="s">
        <v>104</v>
      </c>
      <c r="B56" s="53"/>
      <c r="C56" s="53"/>
      <c r="D56" s="54"/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45"/>
      <c r="S56" s="57" t="s">
        <v>105</v>
      </c>
      <c r="T56" s="19"/>
      <c r="U56" s="19"/>
    </row>
    <row r="57" spans="1:21" x14ac:dyDescent="0.3">
      <c r="A57" s="53" t="s">
        <v>106</v>
      </c>
      <c r="B57" s="53"/>
      <c r="C57" s="53"/>
      <c r="D57" s="54"/>
      <c r="E57" s="55">
        <v>15029333.91</v>
      </c>
      <c r="F57" s="55">
        <v>28703.39</v>
      </c>
      <c r="G57" s="55">
        <v>114804.36</v>
      </c>
      <c r="H57" s="55">
        <v>27405</v>
      </c>
      <c r="I57" s="55">
        <v>122790</v>
      </c>
      <c r="J57" s="55">
        <v>19085429</v>
      </c>
      <c r="K57" s="55">
        <v>2006000</v>
      </c>
      <c r="L57" s="55">
        <v>6930051.0300000003</v>
      </c>
      <c r="M57" s="55">
        <v>13074361</v>
      </c>
      <c r="N57" s="55">
        <v>7233375.5899999999</v>
      </c>
      <c r="O57" s="71">
        <v>1634640</v>
      </c>
      <c r="P57" s="50">
        <v>2702671.17</v>
      </c>
      <c r="Q57" s="55">
        <v>0</v>
      </c>
      <c r="R57" s="45"/>
      <c r="S57" s="57" t="s">
        <v>107</v>
      </c>
      <c r="T57" s="19"/>
      <c r="U57" s="19"/>
    </row>
    <row r="58" spans="1:21" x14ac:dyDescent="0.3">
      <c r="A58" s="47" t="s">
        <v>108</v>
      </c>
      <c r="B58" s="47"/>
      <c r="C58" s="47"/>
      <c r="D58" s="48"/>
      <c r="E58" s="49">
        <f>E59</f>
        <v>23277408.469999999</v>
      </c>
      <c r="F58" s="49">
        <f t="shared" ref="F58:R58" si="10">F59</f>
        <v>233962.65</v>
      </c>
      <c r="G58" s="49">
        <f t="shared" si="10"/>
        <v>322348.43</v>
      </c>
      <c r="H58" s="50">
        <v>0</v>
      </c>
      <c r="I58" s="49">
        <f t="shared" si="10"/>
        <v>146592</v>
      </c>
      <c r="J58" s="49">
        <f t="shared" si="10"/>
        <v>23226017</v>
      </c>
      <c r="K58" s="49">
        <f t="shared" si="10"/>
        <v>0</v>
      </c>
      <c r="L58" s="49">
        <f t="shared" si="10"/>
        <v>7350474.3600000003</v>
      </c>
      <c r="M58" s="49">
        <f t="shared" si="10"/>
        <v>17472515</v>
      </c>
      <c r="N58" s="49">
        <f t="shared" si="10"/>
        <v>10449175.6</v>
      </c>
      <c r="O58" s="49">
        <f t="shared" si="10"/>
        <v>7921400</v>
      </c>
      <c r="P58" s="49">
        <f t="shared" si="10"/>
        <v>3724236.22</v>
      </c>
      <c r="Q58" s="50">
        <v>0</v>
      </c>
      <c r="R58" s="72">
        <f t="shared" si="10"/>
        <v>0</v>
      </c>
      <c r="S58" s="52" t="s">
        <v>109</v>
      </c>
      <c r="T58" s="19"/>
      <c r="U58" s="19"/>
    </row>
    <row r="59" spans="1:21" x14ac:dyDescent="0.3">
      <c r="A59" s="73" t="s">
        <v>110</v>
      </c>
      <c r="B59" s="73"/>
      <c r="C59" s="73"/>
      <c r="D59" s="74"/>
      <c r="E59" s="75">
        <v>23277408.469999999</v>
      </c>
      <c r="F59" s="75">
        <v>233962.65</v>
      </c>
      <c r="G59" s="75">
        <v>322348.43</v>
      </c>
      <c r="H59" s="76">
        <v>0</v>
      </c>
      <c r="I59" s="75">
        <v>146592</v>
      </c>
      <c r="J59" s="75">
        <v>23226017</v>
      </c>
      <c r="K59" s="76">
        <v>0</v>
      </c>
      <c r="L59" s="75">
        <v>7350474.3600000003</v>
      </c>
      <c r="M59" s="75">
        <v>17472515</v>
      </c>
      <c r="N59" s="75">
        <v>10449175.6</v>
      </c>
      <c r="O59" s="75">
        <v>7921400</v>
      </c>
      <c r="P59" s="75">
        <v>3724236.22</v>
      </c>
      <c r="Q59" s="76">
        <v>0</v>
      </c>
      <c r="R59" s="77"/>
      <c r="S59" s="78" t="s">
        <v>111</v>
      </c>
      <c r="T59" s="77"/>
      <c r="U59" s="79"/>
    </row>
    <row r="60" spans="1:21" s="19" customFormat="1" ht="15.75" x14ac:dyDescent="0.25">
      <c r="B60" s="80" t="s">
        <v>112</v>
      </c>
    </row>
    <row r="61" spans="1:21" s="19" customFormat="1" ht="15.75" x14ac:dyDescent="0.25">
      <c r="B61" s="80" t="s">
        <v>113</v>
      </c>
    </row>
  </sheetData>
  <mergeCells count="46">
    <mergeCell ref="A56:D56"/>
    <mergeCell ref="A57:D57"/>
    <mergeCell ref="A58:D58"/>
    <mergeCell ref="A59:D59"/>
    <mergeCell ref="A50:D50"/>
    <mergeCell ref="A51:D51"/>
    <mergeCell ref="A52:D52"/>
    <mergeCell ref="A53:D53"/>
    <mergeCell ref="A54:D54"/>
    <mergeCell ref="A55:D55"/>
    <mergeCell ref="A44:D44"/>
    <mergeCell ref="A45:D45"/>
    <mergeCell ref="A46:D46"/>
    <mergeCell ref="A47:D47"/>
    <mergeCell ref="A48:D48"/>
    <mergeCell ref="A49:D49"/>
    <mergeCell ref="L35:Q35"/>
    <mergeCell ref="R35:T41"/>
    <mergeCell ref="E36:K36"/>
    <mergeCell ref="L36:Q36"/>
    <mergeCell ref="A42:D42"/>
    <mergeCell ref="A43:D43"/>
    <mergeCell ref="A25:D25"/>
    <mergeCell ref="A26:D26"/>
    <mergeCell ref="A27:D27"/>
    <mergeCell ref="A28:D28"/>
    <mergeCell ref="A35:D41"/>
    <mergeCell ref="E35:K35"/>
    <mergeCell ref="A19:D19"/>
    <mergeCell ref="A20:D20"/>
    <mergeCell ref="A21:D21"/>
    <mergeCell ref="A22:D22"/>
    <mergeCell ref="A23:D23"/>
    <mergeCell ref="A24:D24"/>
    <mergeCell ref="A13:D13"/>
    <mergeCell ref="A14:D14"/>
    <mergeCell ref="A15:D15"/>
    <mergeCell ref="A16:D16"/>
    <mergeCell ref="A17:D17"/>
    <mergeCell ref="A18:D18"/>
    <mergeCell ref="A5:D11"/>
    <mergeCell ref="E5:K5"/>
    <mergeCell ref="L5:Q5"/>
    <mergeCell ref="R5:T11"/>
    <mergeCell ref="E6:K6"/>
    <mergeCell ref="L6:Q6"/>
  </mergeCells>
  <pageMargins left="0.11811023622047245" right="3.937007874015748E-2" top="0.59055118110236227" bottom="0.1968503937007874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2018-03-13T07:25:33Z</dcterms:created>
  <dcterms:modified xsi:type="dcterms:W3CDTF">2018-03-13T07:27:17Z</dcterms:modified>
</cp:coreProperties>
</file>