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20ตาราง2 3-60" sheetId="1" r:id="rId1"/>
  </sheets>
  <calcPr calcId="124519"/>
</workbook>
</file>

<file path=xl/calcChain.xml><?xml version="1.0" encoding="utf-8"?>
<calcChain xmlns="http://schemas.openxmlformats.org/spreadsheetml/2006/main">
  <c r="D39" i="1"/>
  <c r="C39"/>
  <c r="B39"/>
  <c r="D37"/>
  <c r="C37"/>
  <c r="B37"/>
  <c r="D36"/>
  <c r="C36"/>
  <c r="B36"/>
  <c r="C35"/>
  <c r="B35"/>
  <c r="C32"/>
  <c r="B32"/>
  <c r="D31"/>
  <c r="C31"/>
  <c r="B31"/>
  <c r="D29"/>
  <c r="C29"/>
  <c r="B29"/>
  <c r="D28"/>
  <c r="C28"/>
  <c r="B28"/>
  <c r="D27"/>
  <c r="C27"/>
  <c r="B27"/>
  <c r="D26"/>
  <c r="C26"/>
  <c r="B26"/>
  <c r="D17"/>
  <c r="C17"/>
  <c r="C34" s="1"/>
  <c r="B17"/>
  <c r="B34" s="1"/>
  <c r="D13"/>
  <c r="C13"/>
  <c r="C30" s="1"/>
  <c r="B13"/>
  <c r="B30" s="1"/>
</calcChain>
</file>

<file path=xl/sharedStrings.xml><?xml version="1.0" encoding="utf-8"?>
<sst xmlns="http://schemas.openxmlformats.org/spreadsheetml/2006/main" count="51" uniqueCount="26">
  <si>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</si>
  <si>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      ไตรมาสที่ 3 (กรกฎาคม - กันยายน)  2560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</si>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</sst>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\ ;\-#,##0\ "/>
    <numFmt numFmtId="188" formatCode="##0__________"/>
    <numFmt numFmtId="189" formatCode="#,##0.0"/>
    <numFmt numFmtId="190" formatCode="0.0"/>
  </numFmts>
  <fonts count="12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color theme="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Border="1" applyAlignment="1">
      <alignment vertical="center"/>
    </xf>
    <xf numFmtId="187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188" fontId="1" fillId="0" borderId="0" xfId="0" applyNumberFormat="1" applyFont="1" applyAlignment="1">
      <alignment horizontal="center"/>
    </xf>
    <xf numFmtId="189" fontId="1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190" fontId="6" fillId="0" borderId="0" xfId="0" applyNumberFormat="1" applyFont="1" applyBorder="1" applyAlignment="1">
      <alignment horizontal="right" vertical="center" indent="3"/>
    </xf>
    <xf numFmtId="190" fontId="1" fillId="0" borderId="0" xfId="0" applyNumberFormat="1" applyFont="1" applyFill="1" applyBorder="1" applyAlignment="1">
      <alignment horizontal="right" indent="3"/>
    </xf>
    <xf numFmtId="3" fontId="8" fillId="0" borderId="0" xfId="0" applyNumberFormat="1" applyFont="1" applyAlignment="1">
      <alignment horizontal="right" indent="3"/>
    </xf>
    <xf numFmtId="189" fontId="8" fillId="0" borderId="0" xfId="0" applyNumberFormat="1" applyFont="1" applyAlignment="1">
      <alignment horizontal="right" indent="3"/>
    </xf>
    <xf numFmtId="0" fontId="1" fillId="0" borderId="0" xfId="0" applyFont="1" applyBorder="1"/>
    <xf numFmtId="0" fontId="9" fillId="0" borderId="3" xfId="0" applyFont="1" applyBorder="1"/>
    <xf numFmtId="0" fontId="2" fillId="0" borderId="3" xfId="0" applyFont="1" applyBorder="1"/>
    <xf numFmtId="190" fontId="2" fillId="0" borderId="3" xfId="0" applyNumberFormat="1" applyFont="1" applyBorder="1"/>
    <xf numFmtId="0" fontId="10" fillId="0" borderId="2" xfId="0" applyFont="1" applyBorder="1" applyAlignment="1"/>
    <xf numFmtId="0" fontId="4" fillId="0" borderId="2" xfId="0" applyFont="1" applyBorder="1" applyAlignment="1"/>
    <xf numFmtId="0" fontId="9" fillId="0" borderId="0" xfId="0" applyFont="1"/>
  </cellXfs>
  <cellStyles count="4"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42"/>
  <sheetViews>
    <sheetView tabSelected="1" zoomScaleNormal="86" workbookViewId="0">
      <selection activeCell="D44" sqref="D44"/>
    </sheetView>
  </sheetViews>
  <sheetFormatPr defaultRowHeight="26.25" customHeight="1"/>
  <cols>
    <col min="1" max="1" width="46" style="34" customWidth="1"/>
    <col min="2" max="4" width="16.7109375" style="2" customWidth="1"/>
    <col min="5" max="16384" width="9.140625" style="2"/>
  </cols>
  <sheetData>
    <row r="1" spans="1:4" ht="22.5" customHeight="1">
      <c r="A1" s="1">
        <v>24</v>
      </c>
    </row>
    <row r="2" spans="1:4" s="4" customFormat="1" ht="26.25" customHeight="1">
      <c r="A2" s="3" t="s">
        <v>0</v>
      </c>
    </row>
    <row r="3" spans="1:4" s="4" customFormat="1" ht="26.25" customHeight="1">
      <c r="A3" s="3" t="s">
        <v>1</v>
      </c>
    </row>
    <row r="4" spans="1:4" s="4" customFormat="1" ht="6" customHeight="1">
      <c r="A4" s="5"/>
    </row>
    <row r="5" spans="1:4" s="7" customFormat="1" ht="26.25" customHeight="1">
      <c r="A5" s="6" t="s">
        <v>2</v>
      </c>
      <c r="B5" s="6" t="s">
        <v>3</v>
      </c>
      <c r="C5" s="6" t="s">
        <v>4</v>
      </c>
      <c r="D5" s="6" t="s">
        <v>5</v>
      </c>
    </row>
    <row r="6" spans="1:4" s="8" customFormat="1" ht="24" customHeight="1">
      <c r="B6" s="9" t="s">
        <v>6</v>
      </c>
      <c r="C6" s="9"/>
      <c r="D6" s="9"/>
    </row>
    <row r="7" spans="1:4" ht="6" customHeight="1">
      <c r="A7" s="2"/>
      <c r="B7" s="10"/>
      <c r="C7" s="10"/>
      <c r="D7" s="10"/>
    </row>
    <row r="8" spans="1:4" s="13" customFormat="1" ht="20.25" customHeight="1">
      <c r="A8" s="11" t="s">
        <v>7</v>
      </c>
      <c r="B8" s="12">
        <v>1837649</v>
      </c>
      <c r="C8" s="12">
        <v>885068</v>
      </c>
      <c r="D8" s="12">
        <v>952581</v>
      </c>
    </row>
    <row r="9" spans="1:4" s="16" customFormat="1" ht="20.25" customHeight="1">
      <c r="A9" s="14" t="s">
        <v>8</v>
      </c>
      <c r="B9" s="15">
        <v>51440.88</v>
      </c>
      <c r="C9" s="15">
        <v>14281.46</v>
      </c>
      <c r="D9" s="15">
        <v>37159.410000000003</v>
      </c>
    </row>
    <row r="10" spans="1:4" s="16" customFormat="1" ht="20.25" customHeight="1">
      <c r="A10" s="16" t="s">
        <v>9</v>
      </c>
      <c r="B10" s="15">
        <v>175921.78</v>
      </c>
      <c r="C10" s="15">
        <v>72014.12</v>
      </c>
      <c r="D10" s="15">
        <v>103907.66</v>
      </c>
    </row>
    <row r="11" spans="1:4" s="16" customFormat="1" ht="20.25" customHeight="1">
      <c r="A11" s="17" t="s">
        <v>10</v>
      </c>
      <c r="B11" s="15">
        <v>323727.68</v>
      </c>
      <c r="C11" s="15">
        <v>155738.54999999999</v>
      </c>
      <c r="D11" s="15">
        <v>167989.13</v>
      </c>
    </row>
    <row r="12" spans="1:4" s="16" customFormat="1" ht="20.25" customHeight="1">
      <c r="A12" s="17" t="s">
        <v>11</v>
      </c>
      <c r="B12" s="15">
        <v>421326.3</v>
      </c>
      <c r="C12" s="15">
        <v>226157.61</v>
      </c>
      <c r="D12" s="15">
        <v>195168.69</v>
      </c>
    </row>
    <row r="13" spans="1:4" s="16" customFormat="1" ht="20.25" customHeight="1">
      <c r="A13" s="16" t="s">
        <v>12</v>
      </c>
      <c r="B13" s="15">
        <f>324632+111983</f>
        <v>436615</v>
      </c>
      <c r="C13" s="15">
        <f>153339+65294</f>
        <v>218633</v>
      </c>
      <c r="D13" s="15">
        <f>171292+46689</f>
        <v>217981</v>
      </c>
    </row>
    <row r="14" spans="1:4" s="16" customFormat="1" ht="20.25" customHeight="1">
      <c r="A14" s="18" t="s">
        <v>13</v>
      </c>
      <c r="B14" s="15">
        <v>324631.64</v>
      </c>
      <c r="C14" s="15">
        <v>153339.28</v>
      </c>
      <c r="D14" s="15">
        <v>171292.36</v>
      </c>
    </row>
    <row r="15" spans="1:4" s="16" customFormat="1" ht="20.25" customHeight="1">
      <c r="A15" s="18" t="s">
        <v>14</v>
      </c>
      <c r="B15" s="15">
        <v>111982.84</v>
      </c>
      <c r="C15" s="15">
        <v>65293.78</v>
      </c>
      <c r="D15" s="15">
        <v>46689.06</v>
      </c>
    </row>
    <row r="16" spans="1:4" s="16" customFormat="1" ht="20.25" customHeight="1">
      <c r="A16" s="18" t="s">
        <v>15</v>
      </c>
      <c r="B16" s="19" t="s">
        <v>16</v>
      </c>
      <c r="C16" s="19" t="s">
        <v>16</v>
      </c>
      <c r="D16" s="19" t="s">
        <v>16</v>
      </c>
    </row>
    <row r="17" spans="1:4" s="16" customFormat="1" ht="20.25" customHeight="1">
      <c r="A17" s="16" t="s">
        <v>17</v>
      </c>
      <c r="B17" s="15">
        <f>256509+105173+6350</f>
        <v>368032</v>
      </c>
      <c r="C17" s="15">
        <f>95805+63402+589</f>
        <v>159796</v>
      </c>
      <c r="D17" s="15">
        <f>160704+41770+5761</f>
        <v>208235</v>
      </c>
    </row>
    <row r="18" spans="1:4" s="16" customFormat="1" ht="20.25" customHeight="1">
      <c r="A18" s="20" t="s">
        <v>18</v>
      </c>
      <c r="B18" s="15">
        <v>256509.28</v>
      </c>
      <c r="C18" s="15">
        <v>95805.03</v>
      </c>
      <c r="D18" s="15">
        <v>160704.25</v>
      </c>
    </row>
    <row r="19" spans="1:4" s="16" customFormat="1" ht="20.25" customHeight="1">
      <c r="A19" s="20" t="s">
        <v>19</v>
      </c>
      <c r="B19" s="15">
        <v>105172.74</v>
      </c>
      <c r="C19" s="15">
        <v>63402.29</v>
      </c>
      <c r="D19" s="15">
        <v>41770.449999999997</v>
      </c>
    </row>
    <row r="20" spans="1:4" s="16" customFormat="1" ht="20.25" customHeight="1">
      <c r="A20" s="20" t="s">
        <v>20</v>
      </c>
      <c r="B20" s="15">
        <v>6350.46</v>
      </c>
      <c r="C20" s="15">
        <v>589.25</v>
      </c>
      <c r="D20" s="15">
        <v>5761.22</v>
      </c>
    </row>
    <row r="21" spans="1:4" s="16" customFormat="1" ht="20.25" customHeight="1">
      <c r="A21" s="18" t="s">
        <v>21</v>
      </c>
      <c r="B21" s="19" t="s">
        <v>16</v>
      </c>
      <c r="C21" s="19" t="s">
        <v>16</v>
      </c>
      <c r="D21" s="19" t="s">
        <v>16</v>
      </c>
    </row>
    <row r="22" spans="1:4" s="16" customFormat="1" ht="20.25" customHeight="1">
      <c r="A22" s="18" t="s">
        <v>22</v>
      </c>
      <c r="B22" s="15">
        <v>60585.4</v>
      </c>
      <c r="C22" s="15">
        <v>38446.620000000003</v>
      </c>
      <c r="D22" s="15">
        <v>22138.78</v>
      </c>
    </row>
    <row r="23" spans="1:4" s="16" customFormat="1" ht="24" customHeight="1">
      <c r="B23" s="21" t="s">
        <v>23</v>
      </c>
      <c r="C23" s="21"/>
      <c r="D23" s="21"/>
    </row>
    <row r="24" spans="1:4" s="16" customFormat="1" ht="6" customHeight="1">
      <c r="B24" s="22"/>
      <c r="C24" s="22"/>
      <c r="D24" s="22"/>
    </row>
    <row r="25" spans="1:4" s="16" customFormat="1" ht="20.25" customHeight="1">
      <c r="A25" s="23" t="s">
        <v>7</v>
      </c>
      <c r="B25" s="24">
        <v>100</v>
      </c>
      <c r="C25" s="24">
        <v>100</v>
      </c>
      <c r="D25" s="24">
        <v>100</v>
      </c>
    </row>
    <row r="26" spans="1:4" s="16" customFormat="1" ht="20.25" customHeight="1">
      <c r="A26" s="14" t="s">
        <v>8</v>
      </c>
      <c r="B26" s="25">
        <f>SUM(B9/B$8)*100</f>
        <v>2.7992766845028618</v>
      </c>
      <c r="C26" s="25">
        <f t="shared" ref="B26:E32" si="0">SUM(C9/C$8)*100</f>
        <v>1.6136003109365606</v>
      </c>
      <c r="D26" s="25">
        <f t="shared" si="0"/>
        <v>3.9009186620350396</v>
      </c>
    </row>
    <row r="27" spans="1:4" s="16" customFormat="1" ht="20.25" customHeight="1">
      <c r="A27" s="16" t="s">
        <v>9</v>
      </c>
      <c r="B27" s="25">
        <f t="shared" si="0"/>
        <v>9.5731981461095135</v>
      </c>
      <c r="C27" s="25">
        <f t="shared" si="0"/>
        <v>8.1365635182833405</v>
      </c>
      <c r="D27" s="25">
        <f t="shared" si="0"/>
        <v>10.908013071854256</v>
      </c>
    </row>
    <row r="28" spans="1:4" s="16" customFormat="1" ht="20.25" customHeight="1">
      <c r="A28" s="17" t="s">
        <v>10</v>
      </c>
      <c r="B28" s="25">
        <f t="shared" si="0"/>
        <v>17.616404438497231</v>
      </c>
      <c r="C28" s="25">
        <f t="shared" si="0"/>
        <v>17.596224244916773</v>
      </c>
      <c r="D28" s="25">
        <f t="shared" si="0"/>
        <v>17.635154385821259</v>
      </c>
    </row>
    <row r="29" spans="1:4" s="16" customFormat="1" ht="20.25" customHeight="1">
      <c r="A29" s="17" t="s">
        <v>11</v>
      </c>
      <c r="B29" s="25">
        <f t="shared" si="0"/>
        <v>22.927463296853752</v>
      </c>
      <c r="C29" s="25">
        <f t="shared" si="0"/>
        <v>25.552568842168057</v>
      </c>
      <c r="D29" s="25">
        <f t="shared" si="0"/>
        <v>20.488408859719016</v>
      </c>
    </row>
    <row r="30" spans="1:4" s="16" customFormat="1" ht="20.25" customHeight="1">
      <c r="A30" s="16" t="s">
        <v>12</v>
      </c>
      <c r="B30" s="25">
        <f t="shared" si="0"/>
        <v>23.759433928895017</v>
      </c>
      <c r="C30" s="25">
        <f t="shared" si="0"/>
        <v>24.702395748123308</v>
      </c>
      <c r="D30" s="25">
        <v>22.8</v>
      </c>
    </row>
    <row r="31" spans="1:4" s="16" customFormat="1" ht="20.25" customHeight="1">
      <c r="A31" s="18" t="s">
        <v>13</v>
      </c>
      <c r="B31" s="25">
        <f t="shared" si="0"/>
        <v>17.665595551707643</v>
      </c>
      <c r="C31" s="25">
        <f t="shared" si="0"/>
        <v>17.325141119100454</v>
      </c>
      <c r="D31" s="25">
        <f t="shared" si="0"/>
        <v>17.981920697557477</v>
      </c>
    </row>
    <row r="32" spans="1:4" s="16" customFormat="1" ht="20.25" customHeight="1">
      <c r="A32" s="18" t="s">
        <v>14</v>
      </c>
      <c r="B32" s="25">
        <f t="shared" si="0"/>
        <v>6.093810080162207</v>
      </c>
      <c r="C32" s="25">
        <f t="shared" si="0"/>
        <v>7.3772614081629886</v>
      </c>
      <c r="D32" s="25">
        <v>4.8</v>
      </c>
    </row>
    <row r="33" spans="1:4" s="16" customFormat="1" ht="20.25" customHeight="1">
      <c r="A33" s="18" t="s">
        <v>15</v>
      </c>
      <c r="B33" s="26" t="s">
        <v>24</v>
      </c>
      <c r="C33" s="26" t="s">
        <v>24</v>
      </c>
      <c r="D33" s="26" t="s">
        <v>24</v>
      </c>
    </row>
    <row r="34" spans="1:4" s="16" customFormat="1" ht="20.25" customHeight="1">
      <c r="A34" s="16" t="s">
        <v>17</v>
      </c>
      <c r="B34" s="25">
        <f>SUM(B17/B$8)*100</f>
        <v>20.027328396228008</v>
      </c>
      <c r="C34" s="25">
        <f t="shared" ref="C34:D37" si="1">SUM(C17/C$8)*100</f>
        <v>18.05465794718598</v>
      </c>
      <c r="D34" s="25">
        <v>22</v>
      </c>
    </row>
    <row r="35" spans="1:4" s="16" customFormat="1" ht="20.25" customHeight="1">
      <c r="A35" s="20" t="s">
        <v>18</v>
      </c>
      <c r="B35" s="25">
        <f>SUM(B18/B$8)*100</f>
        <v>13.958556829949572</v>
      </c>
      <c r="C35" s="25">
        <f t="shared" si="1"/>
        <v>10.824595398319676</v>
      </c>
      <c r="D35" s="25">
        <v>17</v>
      </c>
    </row>
    <row r="36" spans="1:4" s="16" customFormat="1" ht="20.25" customHeight="1">
      <c r="A36" s="20" t="s">
        <v>19</v>
      </c>
      <c r="B36" s="25">
        <f>SUM(B19/B$8)*100</f>
        <v>5.7232224434590071</v>
      </c>
      <c r="C36" s="25">
        <f t="shared" si="1"/>
        <v>7.1635501452995705</v>
      </c>
      <c r="D36" s="25">
        <f t="shared" si="1"/>
        <v>4.3849761857521825</v>
      </c>
    </row>
    <row r="37" spans="1:4" s="16" customFormat="1" ht="20.25" customHeight="1">
      <c r="A37" s="20" t="s">
        <v>20</v>
      </c>
      <c r="B37" s="25">
        <f>SUM(B20/B$8)*100</f>
        <v>0.34557524315035132</v>
      </c>
      <c r="C37" s="25">
        <f t="shared" si="1"/>
        <v>6.6576805398003314E-2</v>
      </c>
      <c r="D37" s="25">
        <f t="shared" si="1"/>
        <v>0.60480106153702418</v>
      </c>
    </row>
    <row r="38" spans="1:4" s="16" customFormat="1" ht="20.25" customHeight="1">
      <c r="A38" s="18" t="s">
        <v>21</v>
      </c>
      <c r="B38" s="26" t="s">
        <v>24</v>
      </c>
      <c r="C38" s="26" t="s">
        <v>24</v>
      </c>
      <c r="D38" s="26" t="s">
        <v>24</v>
      </c>
    </row>
    <row r="39" spans="1:4" s="28" customFormat="1" ht="20.25" customHeight="1">
      <c r="A39" s="18" t="s">
        <v>22</v>
      </c>
      <c r="B39" s="27">
        <f>SUM(B22/B$8)*100</f>
        <v>3.2968972856078609</v>
      </c>
      <c r="C39" s="27">
        <f>SUM(C22/C$8)*100</f>
        <v>4.343917077557883</v>
      </c>
      <c r="D39" s="27">
        <f>SUM(D22/D$8)*100</f>
        <v>2.3240837262133085</v>
      </c>
    </row>
    <row r="40" spans="1:4" ht="6" customHeight="1">
      <c r="A40" s="29"/>
      <c r="B40" s="30"/>
      <c r="C40" s="31"/>
      <c r="D40" s="31"/>
    </row>
    <row r="41" spans="1:4" ht="20.25" customHeight="1">
      <c r="A41" s="32" t="s">
        <v>25</v>
      </c>
      <c r="B41" s="33"/>
      <c r="C41" s="33"/>
      <c r="D41" s="33"/>
    </row>
    <row r="42" spans="1:4" ht="20.25" customHeight="1"/>
  </sheetData>
  <mergeCells count="2">
    <mergeCell ref="B6:D6"/>
    <mergeCell ref="B23:D23"/>
  </mergeCells>
  <pageMargins left="0.19685039370078741" right="0.98425196850393704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20ตาราง2 3-60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2017-12-01T02:49:08Z</dcterms:created>
  <dcterms:modified xsi:type="dcterms:W3CDTF">2017-12-01T02:50:51Z</dcterms:modified>
</cp:coreProperties>
</file>