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7.สถิติหญิงและชาย 60\"/>
    </mc:Choice>
  </mc:AlternateContent>
  <bookViews>
    <workbookView xWindow="0" yWindow="0" windowWidth="20490" windowHeight="7800"/>
  </bookViews>
  <sheets>
    <sheet name="T-7.2" sheetId="1" r:id="rId1"/>
  </sheets>
  <definedNames>
    <definedName name="_xlnm.Print_Area" localSheetId="0">'T-7.2'!$A$1:$S$28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N10" i="1"/>
  <c r="O10" i="1"/>
  <c r="P10" i="1"/>
  <c r="H13" i="1"/>
  <c r="I13" i="1"/>
  <c r="J13" i="1"/>
  <c r="N13" i="1"/>
  <c r="O13" i="1"/>
  <c r="P13" i="1"/>
  <c r="H16" i="1"/>
  <c r="I16" i="1"/>
  <c r="J16" i="1"/>
  <c r="N16" i="1"/>
  <c r="O16" i="1"/>
  <c r="P16" i="1"/>
  <c r="H19" i="1"/>
  <c r="I19" i="1"/>
  <c r="J19" i="1"/>
  <c r="N19" i="1"/>
  <c r="O19" i="1"/>
  <c r="P19" i="1"/>
  <c r="H22" i="1"/>
  <c r="I22" i="1"/>
  <c r="J22" i="1"/>
  <c r="N22" i="1"/>
  <c r="O22" i="1"/>
  <c r="P22" i="1"/>
</calcChain>
</file>

<file path=xl/sharedStrings.xml><?xml version="1.0" encoding="utf-8"?>
<sst xmlns="http://schemas.openxmlformats.org/spreadsheetml/2006/main" count="44" uniqueCount="22">
  <si>
    <t>Department of Provincial Administration,  Ministry of Interior</t>
  </si>
  <si>
    <t>Source:</t>
  </si>
  <si>
    <t>กรมการปกครอง  กระทรวงมหาดไทย</t>
  </si>
  <si>
    <t>ที่มา: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</si>
  <si>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</si>
  <si>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</si>
  <si>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</si>
  <si>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</si>
  <si>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</si>
  <si>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</si>
  <si>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</si>
  <si>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</si>
  <si>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</si>
  <si>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</si>
  <si>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</si>
  <si>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</si>
  <si>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</t>
  </si>
  <si>
    <t>การเกิดมีชีพ  Livebirth</t>
  </si>
  <si>
    <t>Livebirth and Death by Sex: 2012 - 2016</t>
  </si>
  <si>
    <t>Table</t>
  </si>
  <si>
    <t>การเกิดมีชีพ การตาย จำแนกตามเพศ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</si>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</sst>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187" fontId="1" fillId="2" borderId="4" xfId="1" applyNumberFormat="1" applyFont="1" applyFill="1" applyBorder="1"/>
    <xf numFmtId="187" fontId="1" fillId="2" borderId="3" xfId="1" applyNumberFormat="1" applyFont="1" applyFill="1" applyBorder="1"/>
    <xf numFmtId="188" fontId="1" fillId="0" borderId="4" xfId="1" applyNumberFormat="1" applyFont="1" applyBorder="1"/>
    <xf numFmtId="188" fontId="1" fillId="0" borderId="3" xfId="1" applyNumberFormat="1" applyFont="1" applyBorder="1"/>
    <xf numFmtId="188" fontId="1" fillId="0" borderId="0" xfId="1" applyNumberFormat="1" applyFont="1"/>
    <xf numFmtId="0" fontId="1" fillId="2" borderId="3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" fillId="2" borderId="0" xfId="0" applyFont="1" applyFill="1"/>
    <xf numFmtId="0" fontId="3" fillId="2" borderId="3" xfId="0" applyFont="1" applyFill="1" applyBorder="1" applyAlignment="1">
      <alignment horizontal="center"/>
    </xf>
    <xf numFmtId="187" fontId="3" fillId="2" borderId="4" xfId="0" applyNumberFormat="1" applyFont="1" applyFill="1" applyBorder="1"/>
    <xf numFmtId="187" fontId="3" fillId="2" borderId="3" xfId="0" applyNumberFormat="1" applyFont="1" applyFill="1" applyBorder="1"/>
    <xf numFmtId="188" fontId="3" fillId="2" borderId="4" xfId="1" applyNumberFormat="1" applyFont="1" applyFill="1" applyBorder="1"/>
    <xf numFmtId="188" fontId="3" fillId="2" borderId="3" xfId="1" applyNumberFormat="1" applyFont="1" applyFill="1" applyBorder="1"/>
    <xf numFmtId="188" fontId="3" fillId="2" borderId="0" xfId="1" applyNumberFormat="1" applyFont="1" applyFill="1"/>
    <xf numFmtId="0" fontId="3" fillId="2" borderId="0" xfId="0" applyFont="1" applyFill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188" fontId="3" fillId="2" borderId="4" xfId="0" applyNumberFormat="1" applyFont="1" applyFill="1" applyBorder="1"/>
    <xf numFmtId="0" fontId="3" fillId="2" borderId="3" xfId="0" applyFont="1" applyFill="1" applyBorder="1"/>
    <xf numFmtId="187" fontId="3" fillId="0" borderId="5" xfId="1" applyNumberFormat="1" applyFont="1" applyBorder="1"/>
    <xf numFmtId="187" fontId="3" fillId="0" borderId="4" xfId="1" applyNumberFormat="1" applyFont="1" applyBorder="1"/>
    <xf numFmtId="187" fontId="3" fillId="0" borderId="3" xfId="1" applyNumberFormat="1" applyFont="1" applyBorder="1"/>
    <xf numFmtId="188" fontId="3" fillId="2" borderId="4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0" xfId="0" applyFont="1" applyBorder="1"/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57150</xdr:colOff>
      <xdr:row>27</xdr:row>
      <xdr:rowOff>142875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9810750" y="0"/>
          <a:ext cx="504825" cy="656272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tabSelected="1" view="pageBreakPreview" zoomScaleNormal="100" zoomScaleSheetLayoutView="100" workbookViewId="0">
      <selection activeCell="T1" sqref="T1"/>
    </sheetView>
  </sheetViews>
  <sheetFormatPr defaultRowHeight="18.75" x14ac:dyDescent="0.3"/>
  <cols>
    <col min="1" max="1" width="0.85546875" style="1" customWidth="1"/>
    <col min="2" max="2" width="5.85546875" style="1" customWidth="1"/>
    <col min="3" max="3" width="4.42578125" style="1" customWidth="1"/>
    <col min="4" max="4" width="3.7109375" style="1" customWidth="1"/>
    <col min="5" max="16" width="9.7109375" style="1" customWidth="1"/>
    <col min="17" max="17" width="15.7109375" style="2" customWidth="1"/>
    <col min="18" max="18" width="1.7109375" style="1" customWidth="1"/>
    <col min="19" max="19" width="5" style="1" customWidth="1"/>
    <col min="20" max="16384" width="9.140625" style="1"/>
  </cols>
  <sheetData>
    <row r="1" spans="1:17" s="66" customFormat="1" x14ac:dyDescent="0.3">
      <c r="B1" s="66" t="s">
        <v>21</v>
      </c>
      <c r="C1" s="67">
        <v>7.2</v>
      </c>
      <c r="D1" s="66" t="s">
        <v>20</v>
      </c>
      <c r="Q1" s="68"/>
    </row>
    <row r="2" spans="1:17" s="64" customFormat="1" x14ac:dyDescent="0.3">
      <c r="B2" s="66" t="s">
        <v>19</v>
      </c>
      <c r="C2" s="67">
        <v>7.2</v>
      </c>
      <c r="D2" s="66" t="s">
        <v>18</v>
      </c>
      <c r="E2" s="66"/>
      <c r="Q2" s="65"/>
    </row>
    <row r="3" spans="1:17" ht="6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7" s="3" customFormat="1" ht="15.75" x14ac:dyDescent="0.25">
      <c r="A4" s="63"/>
      <c r="B4" s="63"/>
      <c r="C4" s="63"/>
      <c r="D4" s="63"/>
      <c r="E4" s="61" t="s">
        <v>17</v>
      </c>
      <c r="F4" s="60"/>
      <c r="G4" s="60"/>
      <c r="H4" s="60"/>
      <c r="I4" s="60"/>
      <c r="J4" s="62"/>
      <c r="K4" s="61" t="s">
        <v>16</v>
      </c>
      <c r="L4" s="60"/>
      <c r="M4" s="60"/>
      <c r="N4" s="60"/>
      <c r="O4" s="60"/>
      <c r="P4" s="60"/>
      <c r="Q4" s="59" t="s">
        <v>15</v>
      </c>
    </row>
    <row r="5" spans="1:17" s="3" customFormat="1" ht="21.75" customHeight="1" x14ac:dyDescent="0.25">
      <c r="A5" s="58"/>
      <c r="B5" s="58"/>
      <c r="C5" s="58"/>
      <c r="D5" s="58"/>
      <c r="E5" s="57" t="s">
        <v>14</v>
      </c>
      <c r="F5" s="56"/>
      <c r="G5" s="55"/>
      <c r="H5" s="54" t="s">
        <v>13</v>
      </c>
      <c r="I5" s="53"/>
      <c r="J5" s="52"/>
      <c r="K5" s="57" t="s">
        <v>14</v>
      </c>
      <c r="L5" s="56"/>
      <c r="M5" s="55"/>
      <c r="N5" s="54" t="s">
        <v>13</v>
      </c>
      <c r="O5" s="53"/>
      <c r="P5" s="52"/>
      <c r="Q5" s="42"/>
    </row>
    <row r="6" spans="1:17" s="3" customFormat="1" ht="21.75" customHeight="1" x14ac:dyDescent="0.25">
      <c r="A6" s="46" t="s">
        <v>12</v>
      </c>
      <c r="B6" s="46"/>
      <c r="C6" s="46"/>
      <c r="D6" s="46"/>
      <c r="E6" s="51" t="s">
        <v>11</v>
      </c>
      <c r="F6" s="50"/>
      <c r="G6" s="49"/>
      <c r="H6" s="38" t="s">
        <v>10</v>
      </c>
      <c r="I6" s="48"/>
      <c r="J6" s="47"/>
      <c r="K6" s="51" t="s">
        <v>11</v>
      </c>
      <c r="L6" s="50"/>
      <c r="M6" s="49"/>
      <c r="N6" s="38" t="s">
        <v>10</v>
      </c>
      <c r="O6" s="48"/>
      <c r="P6" s="47"/>
      <c r="Q6" s="42"/>
    </row>
    <row r="7" spans="1:17" s="3" customFormat="1" ht="15.75" x14ac:dyDescent="0.25">
      <c r="A7" s="46"/>
      <c r="B7" s="46"/>
      <c r="C7" s="46"/>
      <c r="D7" s="45"/>
      <c r="E7" s="43" t="s">
        <v>9</v>
      </c>
      <c r="F7" s="43" t="s">
        <v>8</v>
      </c>
      <c r="G7" s="44" t="s">
        <v>7</v>
      </c>
      <c r="H7" s="43" t="s">
        <v>9</v>
      </c>
      <c r="I7" s="43" t="s">
        <v>8</v>
      </c>
      <c r="J7" s="44" t="s">
        <v>7</v>
      </c>
      <c r="K7" s="43" t="s">
        <v>9</v>
      </c>
      <c r="L7" s="43" t="s">
        <v>8</v>
      </c>
      <c r="M7" s="44" t="s">
        <v>7</v>
      </c>
      <c r="N7" s="43" t="s">
        <v>9</v>
      </c>
      <c r="O7" s="43" t="s">
        <v>8</v>
      </c>
      <c r="P7" s="43" t="s">
        <v>7</v>
      </c>
      <c r="Q7" s="42"/>
    </row>
    <row r="8" spans="1:17" s="3" customFormat="1" ht="15.75" x14ac:dyDescent="0.25">
      <c r="A8" s="41"/>
      <c r="B8" s="41"/>
      <c r="C8" s="41"/>
      <c r="D8" s="41"/>
      <c r="E8" s="39" t="s">
        <v>6</v>
      </c>
      <c r="F8" s="39" t="s">
        <v>5</v>
      </c>
      <c r="G8" s="40" t="s">
        <v>4</v>
      </c>
      <c r="H8" s="39" t="s">
        <v>6</v>
      </c>
      <c r="I8" s="39" t="s">
        <v>5</v>
      </c>
      <c r="J8" s="40" t="s">
        <v>4</v>
      </c>
      <c r="K8" s="39" t="s">
        <v>6</v>
      </c>
      <c r="L8" s="39" t="s">
        <v>5</v>
      </c>
      <c r="M8" s="40" t="s">
        <v>4</v>
      </c>
      <c r="N8" s="39" t="s">
        <v>6</v>
      </c>
      <c r="O8" s="39" t="s">
        <v>5</v>
      </c>
      <c r="P8" s="39" t="s">
        <v>4</v>
      </c>
      <c r="Q8" s="38"/>
    </row>
    <row r="9" spans="1:17" s="4" customFormat="1" ht="24" customHeight="1" x14ac:dyDescent="0.3">
      <c r="E9" s="37"/>
      <c r="F9" s="37"/>
      <c r="G9" s="18"/>
      <c r="H9" s="17"/>
      <c r="I9" s="17"/>
      <c r="J9" s="18"/>
      <c r="L9" s="36"/>
      <c r="M9" s="37"/>
      <c r="N9" s="36"/>
      <c r="O9" s="36"/>
      <c r="P9" s="36"/>
      <c r="Q9" s="35"/>
    </row>
    <row r="10" spans="1:17" s="4" customFormat="1" ht="24" customHeight="1" x14ac:dyDescent="0.3">
      <c r="A10" s="26">
        <v>2555</v>
      </c>
      <c r="B10" s="26">
        <v>2555</v>
      </c>
      <c r="C10" s="26"/>
      <c r="D10" s="26"/>
      <c r="E10" s="23">
        <v>5497</v>
      </c>
      <c r="F10" s="23">
        <v>2831</v>
      </c>
      <c r="G10" s="23">
        <v>2666</v>
      </c>
      <c r="H10" s="22">
        <f>E10/512439*1000</f>
        <v>10.727130448697308</v>
      </c>
      <c r="I10" s="22">
        <f>F10/256372*1000</f>
        <v>11.042547548094175</v>
      </c>
      <c r="J10" s="21">
        <f>G10/256067*1000</f>
        <v>10.411337657722394</v>
      </c>
      <c r="K10" s="25">
        <v>3187</v>
      </c>
      <c r="L10" s="24">
        <v>1865</v>
      </c>
      <c r="M10" s="23">
        <v>1322</v>
      </c>
      <c r="N10" s="22">
        <f>K10/512439*1000</f>
        <v>6.219276830998421</v>
      </c>
      <c r="O10" s="22">
        <f>L10/256372*1000</f>
        <v>7.2745853681369264</v>
      </c>
      <c r="P10" s="21">
        <f>M10/256067*1000</f>
        <v>5.1627113216462881</v>
      </c>
      <c r="Q10" s="20">
        <v>2012</v>
      </c>
    </row>
    <row r="11" spans="1:17" s="4" customFormat="1" ht="21" customHeight="1" x14ac:dyDescent="0.3">
      <c r="A11" s="26"/>
      <c r="B11" s="26"/>
      <c r="C11" s="26"/>
      <c r="D11" s="26"/>
      <c r="E11" s="23"/>
      <c r="F11" s="23"/>
      <c r="G11" s="23"/>
      <c r="H11" s="22"/>
      <c r="I11" s="22"/>
      <c r="J11" s="21"/>
      <c r="K11" s="25"/>
      <c r="L11" s="24"/>
      <c r="M11" s="23"/>
      <c r="N11" s="22"/>
      <c r="O11" s="22"/>
      <c r="P11" s="22"/>
      <c r="Q11" s="20"/>
    </row>
    <row r="12" spans="1:17" s="4" customFormat="1" ht="21" customHeight="1" x14ac:dyDescent="0.3">
      <c r="A12" s="26"/>
      <c r="B12" s="26"/>
      <c r="C12" s="26"/>
      <c r="D12" s="26"/>
      <c r="E12" s="29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2"/>
      <c r="Q12" s="20"/>
    </row>
    <row r="13" spans="1:17" s="4" customFormat="1" ht="21" customHeight="1" x14ac:dyDescent="0.3">
      <c r="A13" s="26">
        <v>2556</v>
      </c>
      <c r="B13" s="26">
        <v>2556</v>
      </c>
      <c r="C13" s="26"/>
      <c r="D13" s="26"/>
      <c r="E13" s="34">
        <v>5209</v>
      </c>
      <c r="F13" s="34">
        <v>2734</v>
      </c>
      <c r="G13" s="34">
        <v>2475</v>
      </c>
      <c r="H13" s="33">
        <f>E13/514943*1000</f>
        <v>10.115682706629665</v>
      </c>
      <c r="I13" s="32">
        <f>F13/257603*1000</f>
        <v>10.613230435980947</v>
      </c>
      <c r="J13" s="31">
        <f>G13/257340*1000</f>
        <v>9.6176264863604572</v>
      </c>
      <c r="K13" s="34">
        <v>3238</v>
      </c>
      <c r="L13" s="34">
        <v>1910</v>
      </c>
      <c r="M13" s="34">
        <v>1328</v>
      </c>
      <c r="N13" s="33">
        <f>K13/514943*1000</f>
        <v>6.2880746024317258</v>
      </c>
      <c r="O13" s="32">
        <f>L13/257603*1000</f>
        <v>7.4145099241856656</v>
      </c>
      <c r="P13" s="31">
        <f>M13/257340*1000</f>
        <v>5.1604880702572471</v>
      </c>
      <c r="Q13" s="20">
        <v>2013</v>
      </c>
    </row>
    <row r="14" spans="1:17" s="4" customFormat="1" ht="21" customHeight="1" x14ac:dyDescent="0.3">
      <c r="A14" s="26"/>
      <c r="B14" s="26"/>
      <c r="C14" s="26"/>
      <c r="D14" s="26"/>
      <c r="E14" s="28"/>
      <c r="F14" s="28"/>
      <c r="G14" s="28"/>
      <c r="H14" s="22"/>
      <c r="I14" s="22"/>
      <c r="J14" s="21"/>
      <c r="K14" s="26"/>
      <c r="L14" s="30"/>
      <c r="M14" s="28"/>
      <c r="N14" s="22"/>
      <c r="O14" s="22"/>
      <c r="P14" s="22"/>
      <c r="Q14" s="20"/>
    </row>
    <row r="15" spans="1:17" s="4" customFormat="1" ht="21" customHeight="1" x14ac:dyDescent="0.3">
      <c r="A15" s="26"/>
      <c r="B15" s="26"/>
      <c r="C15" s="26"/>
      <c r="D15" s="26"/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2"/>
      <c r="Q15" s="20"/>
    </row>
    <row r="16" spans="1:17" s="4" customFormat="1" ht="21" customHeight="1" x14ac:dyDescent="0.3">
      <c r="A16" s="26">
        <v>2557</v>
      </c>
      <c r="B16" s="26">
        <v>2557</v>
      </c>
      <c r="C16" s="26"/>
      <c r="D16" s="26"/>
      <c r="E16" s="23">
        <v>5229</v>
      </c>
      <c r="F16" s="23">
        <v>2655</v>
      </c>
      <c r="G16" s="23">
        <v>2574</v>
      </c>
      <c r="H16" s="22">
        <f>E16/517260*1000</f>
        <v>10.109036074701311</v>
      </c>
      <c r="I16" s="22">
        <f>F16/258638*1000</f>
        <v>10.265312908389332</v>
      </c>
      <c r="J16" s="21">
        <f>G16/258622*1000</f>
        <v>9.9527495727354989</v>
      </c>
      <c r="K16" s="25">
        <v>3279</v>
      </c>
      <c r="L16" s="24">
        <v>1879</v>
      </c>
      <c r="M16" s="23">
        <v>1400</v>
      </c>
      <c r="N16" s="22">
        <f>K16/517260*1000</f>
        <v>6.3391717898155662</v>
      </c>
      <c r="O16" s="22">
        <f>L16/258638*1000</f>
        <v>7.2649803973120726</v>
      </c>
      <c r="P16" s="21">
        <f>M16/258622*1000</f>
        <v>5.4133059059167437</v>
      </c>
      <c r="Q16" s="20">
        <v>2014</v>
      </c>
    </row>
    <row r="17" spans="1:18" s="4" customFormat="1" ht="21" customHeight="1" x14ac:dyDescent="0.3">
      <c r="A17" s="26"/>
      <c r="B17" s="26"/>
      <c r="C17" s="26"/>
      <c r="D17" s="26"/>
      <c r="E17" s="23"/>
      <c r="F17" s="23"/>
      <c r="G17" s="23"/>
      <c r="H17" s="22"/>
      <c r="I17" s="22"/>
      <c r="J17" s="21"/>
      <c r="K17" s="25"/>
      <c r="L17" s="24"/>
      <c r="M17" s="23"/>
      <c r="N17" s="22"/>
      <c r="O17" s="22"/>
      <c r="P17" s="22"/>
      <c r="Q17" s="20"/>
    </row>
    <row r="18" spans="1:18" s="4" customFormat="1" ht="21" customHeight="1" x14ac:dyDescent="0.3">
      <c r="A18" s="26"/>
      <c r="B18" s="26"/>
      <c r="C18" s="26"/>
      <c r="D18" s="26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2"/>
      <c r="Q18" s="27"/>
    </row>
    <row r="19" spans="1:18" s="4" customFormat="1" ht="21" customHeight="1" x14ac:dyDescent="0.3">
      <c r="A19" s="26">
        <v>2558</v>
      </c>
      <c r="B19" s="26">
        <v>2558</v>
      </c>
      <c r="C19" s="26"/>
      <c r="D19" s="26"/>
      <c r="E19" s="23">
        <v>4731</v>
      </c>
      <c r="F19" s="23">
        <v>2426</v>
      </c>
      <c r="G19" s="23">
        <v>2305</v>
      </c>
      <c r="H19" s="22">
        <f>E19/519580*1000</f>
        <v>9.1054313099041533</v>
      </c>
      <c r="I19" s="22">
        <f>F19/259506*1000</f>
        <v>9.3485314405061928</v>
      </c>
      <c r="J19" s="21">
        <f>G19/260074*1000</f>
        <v>8.8628621084768184</v>
      </c>
      <c r="K19" s="25">
        <v>3436</v>
      </c>
      <c r="L19" s="24">
        <v>1919</v>
      </c>
      <c r="M19" s="23">
        <v>1517</v>
      </c>
      <c r="N19" s="22">
        <f>K19/519580*1000</f>
        <v>6.6130336040648219</v>
      </c>
      <c r="O19" s="22">
        <f>L19/259506*1000</f>
        <v>7.3948193876056818</v>
      </c>
      <c r="P19" s="21">
        <f>M19/260074*1000</f>
        <v>5.8329552358174981</v>
      </c>
      <c r="Q19" s="20">
        <v>2015</v>
      </c>
    </row>
    <row r="20" spans="1:18" s="4" customFormat="1" ht="21" customHeight="1" x14ac:dyDescent="0.3">
      <c r="A20" s="19"/>
      <c r="B20" s="19"/>
      <c r="C20" s="19"/>
      <c r="D20" s="19"/>
      <c r="E20" s="18"/>
      <c r="F20" s="18"/>
      <c r="G20" s="18"/>
      <c r="H20" s="17"/>
      <c r="I20" s="17"/>
      <c r="J20" s="18"/>
      <c r="L20" s="17"/>
      <c r="M20" s="18"/>
      <c r="N20" s="17"/>
      <c r="O20" s="17"/>
      <c r="P20" s="17"/>
      <c r="Q20" s="16"/>
    </row>
    <row r="21" spans="1:18" s="4" customFormat="1" ht="21" customHeight="1" x14ac:dyDescent="0.3">
      <c r="E21" s="18"/>
      <c r="F21" s="18"/>
      <c r="G21" s="18"/>
      <c r="H21" s="17"/>
      <c r="I21" s="17"/>
      <c r="J21" s="18"/>
      <c r="L21" s="17"/>
      <c r="M21" s="18"/>
      <c r="N21" s="17"/>
      <c r="O21" s="17"/>
      <c r="P21" s="17"/>
      <c r="Q21" s="16"/>
    </row>
    <row r="22" spans="1:18" ht="21" customHeight="1" x14ac:dyDescent="0.3">
      <c r="B22" s="1">
        <v>2559</v>
      </c>
      <c r="E22" s="13">
        <v>4588</v>
      </c>
      <c r="F22" s="13">
        <v>2340</v>
      </c>
      <c r="G22" s="13">
        <v>2248</v>
      </c>
      <c r="H22" s="12">
        <f>E22/520363*1000</f>
        <v>8.8169220332729275</v>
      </c>
      <c r="I22" s="12">
        <f>F22/259681*1000</f>
        <v>9.0110558723972876</v>
      </c>
      <c r="J22" s="11">
        <f>G22/260682*1000</f>
        <v>8.6235336540305809</v>
      </c>
      <c r="K22" s="15">
        <v>3542</v>
      </c>
      <c r="L22" s="14">
        <v>2020</v>
      </c>
      <c r="M22" s="13">
        <v>1522</v>
      </c>
      <c r="N22" s="12">
        <f>K22/520363*1000</f>
        <v>6.8067868007525512</v>
      </c>
      <c r="O22" s="12">
        <f>L22/259681*1000</f>
        <v>7.7787747274540688</v>
      </c>
      <c r="P22" s="11">
        <f>M22/260682*1000</f>
        <v>5.8385312372929468</v>
      </c>
      <c r="Q22" s="10">
        <v>2016</v>
      </c>
    </row>
    <row r="23" spans="1:18" ht="21" customHeight="1" x14ac:dyDescent="0.3">
      <c r="E23" s="9"/>
      <c r="F23" s="9"/>
      <c r="G23" s="9"/>
      <c r="H23" s="8"/>
      <c r="I23" s="8"/>
      <c r="J23" s="9"/>
      <c r="L23" s="8"/>
      <c r="M23" s="9"/>
      <c r="N23" s="8"/>
      <c r="O23" s="8"/>
      <c r="P23" s="8"/>
      <c r="Q23" s="8"/>
    </row>
    <row r="24" spans="1:18" ht="21" customHeight="1" x14ac:dyDescent="0.3">
      <c r="E24" s="9"/>
      <c r="F24" s="9"/>
      <c r="G24" s="9"/>
      <c r="H24" s="8"/>
      <c r="I24" s="8"/>
      <c r="J24" s="9"/>
      <c r="L24" s="8"/>
      <c r="M24" s="9"/>
      <c r="N24" s="8"/>
      <c r="O24" s="8"/>
      <c r="P24" s="8"/>
      <c r="Q24" s="8"/>
    </row>
    <row r="25" spans="1:18" ht="6" customHeight="1" x14ac:dyDescent="0.3">
      <c r="E25" s="9"/>
      <c r="F25" s="9"/>
      <c r="G25" s="9"/>
      <c r="H25" s="8"/>
      <c r="I25" s="8"/>
      <c r="J25" s="9"/>
      <c r="L25" s="8"/>
      <c r="M25" s="9"/>
      <c r="N25" s="8"/>
      <c r="O25" s="8"/>
      <c r="P25" s="8"/>
      <c r="Q25" s="7"/>
    </row>
    <row r="26" spans="1:18" ht="6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8" s="3" customFormat="1" ht="17.25" x14ac:dyDescent="0.3">
      <c r="B27" s="5" t="s">
        <v>3</v>
      </c>
      <c r="C27" s="4" t="s">
        <v>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s="3" customFormat="1" ht="17.25" x14ac:dyDescent="0.3">
      <c r="A28" s="4"/>
      <c r="B28" s="5" t="s">
        <v>1</v>
      </c>
      <c r="C28" s="4" t="s">
        <v>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</sheetData>
  <mergeCells count="13">
    <mergeCell ref="H6:J6"/>
    <mergeCell ref="N5:P5"/>
    <mergeCell ref="N6:P6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</mergeCells>
  <pageMargins left="0.35433070866141736" right="0.15748031496062992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2017-08-16T03:17:32Z</dcterms:created>
  <dcterms:modified xsi:type="dcterms:W3CDTF">2017-08-16T03:18:49Z</dcterms:modified>
</cp:coreProperties>
</file>