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9การคลัง\"/>
    </mc:Choice>
  </mc:AlternateContent>
  <bookViews>
    <workbookView xWindow="0" yWindow="0" windowWidth="20490" windowHeight="7680" tabRatio="656"/>
  </bookViews>
  <sheets>
    <sheet name="T-19.2" sheetId="27" r:id="rId1"/>
  </sheets>
  <definedNames>
    <definedName name="_xlnm.Print_Area" localSheetId="0">'T-19.2'!$A$1:$P$109</definedName>
  </definedNames>
  <calcPr calcId="162913"/>
</workbook>
</file>

<file path=xl/calcChain.xml><?xml version="1.0" encoding="utf-8"?>
<calcChain xmlns="http://schemas.openxmlformats.org/spreadsheetml/2006/main">
  <c r="E17" i="27" l="1"/>
  <c r="E12" i="27"/>
  <c r="E11" i="27" s="1"/>
  <c r="F101" i="27" l="1"/>
  <c r="G101" i="27"/>
  <c r="H101" i="27"/>
  <c r="I101" i="27"/>
  <c r="J101" i="27"/>
  <c r="K101" i="27"/>
  <c r="L101" i="27"/>
  <c r="M101" i="27"/>
  <c r="E101" i="27"/>
  <c r="F97" i="27"/>
  <c r="G97" i="27"/>
  <c r="H97" i="27"/>
  <c r="I97" i="27"/>
  <c r="J97" i="27"/>
  <c r="K97" i="27"/>
  <c r="L97" i="27"/>
  <c r="M97" i="27"/>
  <c r="E97" i="27"/>
  <c r="E94" i="27"/>
  <c r="F94" i="27"/>
  <c r="G94" i="27"/>
  <c r="H94" i="27"/>
  <c r="I94" i="27"/>
  <c r="J94" i="27"/>
  <c r="K94" i="27"/>
  <c r="L94" i="27"/>
  <c r="M94" i="27"/>
  <c r="F91" i="27"/>
  <c r="G91" i="27"/>
  <c r="H91" i="27"/>
  <c r="I91" i="27"/>
  <c r="J91" i="27"/>
  <c r="K91" i="27"/>
  <c r="L91" i="27"/>
  <c r="M91" i="27"/>
  <c r="E91" i="27"/>
  <c r="F70" i="27"/>
  <c r="G70" i="27"/>
  <c r="H70" i="27"/>
  <c r="I70" i="27"/>
  <c r="J70" i="27"/>
  <c r="K70" i="27"/>
  <c r="L70" i="27"/>
  <c r="M70" i="27"/>
  <c r="E70" i="27"/>
  <c r="E63" i="27"/>
  <c r="F63" i="27"/>
  <c r="G63" i="27"/>
  <c r="H63" i="27"/>
  <c r="I63" i="27"/>
  <c r="J63" i="27"/>
  <c r="K63" i="27"/>
  <c r="L63" i="27"/>
  <c r="M63" i="27"/>
  <c r="E49" i="27"/>
  <c r="F49" i="27"/>
  <c r="F11" i="27" s="1"/>
  <c r="G49" i="27"/>
  <c r="G11" i="27" s="1"/>
  <c r="H49" i="27"/>
  <c r="I49" i="27"/>
  <c r="J49" i="27"/>
  <c r="K49" i="27"/>
  <c r="L49" i="27"/>
  <c r="M49" i="27"/>
  <c r="E46" i="27"/>
  <c r="E42" i="27"/>
  <c r="F46" i="27"/>
  <c r="G46" i="27"/>
  <c r="H46" i="27"/>
  <c r="I46" i="27"/>
  <c r="J46" i="27"/>
  <c r="K46" i="27"/>
  <c r="L46" i="27"/>
  <c r="M46" i="27"/>
  <c r="F42" i="27"/>
  <c r="G42" i="27"/>
  <c r="H42" i="27"/>
  <c r="I42" i="27"/>
  <c r="J42" i="27"/>
  <c r="K42" i="27"/>
  <c r="L42" i="27"/>
  <c r="M42" i="27"/>
  <c r="F39" i="27"/>
  <c r="G39" i="27"/>
  <c r="H39" i="27"/>
  <c r="I39" i="27"/>
  <c r="J39" i="27"/>
  <c r="K39" i="27"/>
  <c r="L39" i="27"/>
  <c r="M39" i="27"/>
  <c r="E39" i="27"/>
  <c r="F36" i="27"/>
  <c r="G36" i="27"/>
  <c r="H36" i="27"/>
  <c r="I36" i="27"/>
  <c r="J36" i="27"/>
  <c r="K36" i="27"/>
  <c r="L36" i="27"/>
  <c r="M36" i="27"/>
  <c r="E36" i="27"/>
  <c r="F23" i="27"/>
  <c r="G23" i="27"/>
  <c r="H23" i="27"/>
  <c r="I23" i="27"/>
  <c r="J23" i="27"/>
  <c r="K23" i="27"/>
  <c r="K11" i="27" s="1"/>
  <c r="L23" i="27"/>
  <c r="M23" i="27"/>
  <c r="E23" i="27"/>
  <c r="F19" i="27"/>
  <c r="G19" i="27"/>
  <c r="I19" i="27"/>
  <c r="J19" i="27"/>
  <c r="J11" i="27" s="1"/>
  <c r="K19" i="27"/>
  <c r="L19" i="27"/>
  <c r="M19" i="27"/>
  <c r="E19" i="27"/>
  <c r="F17" i="27"/>
  <c r="G17" i="27"/>
  <c r="I17" i="27"/>
  <c r="J17" i="27"/>
  <c r="K17" i="27"/>
  <c r="L17" i="27"/>
  <c r="M17" i="27"/>
  <c r="M11" i="27" s="1"/>
  <c r="F12" i="27"/>
  <c r="G12" i="27"/>
  <c r="H12" i="27"/>
  <c r="I12" i="27"/>
  <c r="J12" i="27"/>
  <c r="K12" i="27"/>
  <c r="L12" i="27"/>
  <c r="L11" i="27" s="1"/>
  <c r="M12" i="27"/>
  <c r="H11" i="27" l="1"/>
  <c r="I11" i="27"/>
</calcChain>
</file>

<file path=xl/sharedStrings.xml><?xml version="1.0" encoding="utf-8"?>
<sst xmlns="http://schemas.openxmlformats.org/spreadsheetml/2006/main" count="323" uniqueCount="177">
  <si>
    <t>Total</t>
  </si>
  <si>
    <t xml:space="preserve">ตาราง   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</si>
  <si>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</si>
  <si>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</si>
  <si>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</si>
  <si>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</si>
  <si>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</si>
  <si>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</si>
  <si>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</si>
  <si>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</si>
  <si>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 xml:space="preserve">   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</si>
  <si>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</si>
  <si>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</si>
  <si>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</si>
  <si>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</si>
  <si>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</si>
  <si>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</si>
  <si>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</si>
  <si>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</si>
  <si>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</si>
  <si>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>งบกลาง</t>
  </si>
  <si>
    <t>รวมยอด</t>
  </si>
  <si>
    <t>District/municipality</t>
  </si>
  <si>
    <t>Table</t>
  </si>
  <si>
    <t>และการพาณิชย์</t>
  </si>
  <si>
    <t>and commerce</t>
  </si>
  <si>
    <t>Fees, License-</t>
  </si>
  <si>
    <t>Public utilities</t>
  </si>
  <si>
    <t>รายรับ และรายจ่ายจริงของเทศบาล จำแนกตามประเภท เป็นรายอำเภอ และเทศบาล ปีงบประมาณ 2559</t>
  </si>
  <si>
    <t>Actual Revenue and Expenditure of Municipality by Type, District and Municipality: Fiscal Year 2016</t>
  </si>
  <si>
    <t>อำเภอเมืองสงขลา</t>
  </si>
  <si>
    <t>อำเภอสทิงพระ</t>
  </si>
  <si>
    <t xml:space="preserve">   เทศบาลตำบลสทิงพระ</t>
  </si>
  <si>
    <t>อำเภอจะนะ</t>
  </si>
  <si>
    <t xml:space="preserve">   เทศบาลตำบลบ้านนา</t>
  </si>
  <si>
    <t xml:space="preserve">   เทศบาลตำบลจะนะ</t>
  </si>
  <si>
    <t xml:space="preserve">   เทศบาลตำบลนาทับ</t>
  </si>
  <si>
    <t>อำเภอนาทวี</t>
  </si>
  <si>
    <t xml:space="preserve">   เทศบาลตำบลนาทวีนอก</t>
  </si>
  <si>
    <t xml:space="preserve">   เทศบาลตำบลนาทวี</t>
  </si>
  <si>
    <t>อำเภอเทพา</t>
  </si>
  <si>
    <t xml:space="preserve">   เทศบาลตำบลเทพา</t>
  </si>
  <si>
    <t xml:space="preserve">   เทศบาลตำบลลำไพล</t>
  </si>
  <si>
    <t>อำเภอสะบ้าย้อย</t>
  </si>
  <si>
    <t xml:space="preserve">       เทศบาลตำบลสะบ้าย้อย</t>
  </si>
  <si>
    <t xml:space="preserve">   เทศบาลท่าพระยา</t>
  </si>
  <si>
    <t>อำเภอระโนด</t>
  </si>
  <si>
    <t xml:space="preserve">   เทศบาลตำบลปากแตระ</t>
  </si>
  <si>
    <t xml:space="preserve">   เทศบาลตำบลบ่อตรุ</t>
  </si>
  <si>
    <t xml:space="preserve">   เทศบาลตำบลระโนด</t>
  </si>
  <si>
    <t>อำเภอกระแสสินธุ์</t>
  </si>
  <si>
    <t xml:space="preserve">   เทศบาลตำบลกระแสสินธุ์</t>
  </si>
  <si>
    <t xml:space="preserve">   เทศบาลตำบลเชิงแส</t>
  </si>
  <si>
    <t>อำเภอรัตภูมิ</t>
  </si>
  <si>
    <t xml:space="preserve">   เทศบาลเมืองกำแพงเพชร</t>
  </si>
  <si>
    <t xml:space="preserve">   เทศบาลตำบลกำแพงเพชร</t>
  </si>
  <si>
    <t xml:space="preserve">   เทศบาลตำบลนาสีทอง</t>
  </si>
  <si>
    <t xml:space="preserve">   เทศบาลตำบลคูหาใต้</t>
  </si>
  <si>
    <t>อำเภอสะเดา</t>
  </si>
  <si>
    <t xml:space="preserve">   เทศบาลเมืองสะเดา</t>
  </si>
  <si>
    <t xml:space="preserve">   เทศบาลเมืองปาดังเบซาร์</t>
  </si>
  <si>
    <t xml:space="preserve">   เทศบาลตำบลปริก</t>
  </si>
  <si>
    <t xml:space="preserve">   เทศบาลตำบลสำนักขาม</t>
  </si>
  <si>
    <t xml:space="preserve">   เทศบาลตำบลคลองแงะ</t>
  </si>
  <si>
    <t xml:space="preserve">   เทศบาลตำบลปาดังเบซาร์</t>
  </si>
  <si>
    <t>อำเภอหาดใหญ่</t>
  </si>
  <si>
    <t xml:space="preserve">       เทศบาลนครหาดใหญ่</t>
  </si>
  <si>
    <t xml:space="preserve">       เทศบาลเมืองควนลัง</t>
  </si>
  <si>
    <t xml:space="preserve">       เทศบาลเมืองคอหงส์</t>
  </si>
  <si>
    <t xml:space="preserve">       เทศบาลเมืองทุ่งตำเสา</t>
  </si>
  <si>
    <t xml:space="preserve">       เทศบาลเมืองบ้านพรุ</t>
  </si>
  <si>
    <t xml:space="preserve">       เทศบาลเมืองคลองแห</t>
  </si>
  <si>
    <t xml:space="preserve">       เทศบาลตำบลพะตง</t>
  </si>
  <si>
    <t xml:space="preserve">       เทศบาลตำบลบ้านไร่</t>
  </si>
  <si>
    <t xml:space="preserve">       เทศบาลตำบลน้ำน้อย</t>
  </si>
  <si>
    <t xml:space="preserve">       เทศบาลตำบลคูเต่า</t>
  </si>
  <si>
    <t>อำเภอควนเนียง</t>
  </si>
  <si>
    <t xml:space="preserve">   เทศบาลตำบลควนเนียง</t>
  </si>
  <si>
    <t xml:space="preserve">   เทศบาลตำบลบางเหรียง</t>
  </si>
  <si>
    <t>อำเภอบางกล่ำ</t>
  </si>
  <si>
    <t xml:space="preserve">   เทศบาลตำบลท่าช้าง</t>
  </si>
  <si>
    <t xml:space="preserve">   เทศบาลตำบลบ้านหาร</t>
  </si>
  <si>
    <t>อำเภอสิงหนคร</t>
  </si>
  <si>
    <t xml:space="preserve">   เทศบาลเมืองสิงหนคร</t>
  </si>
  <si>
    <t xml:space="preserve">   เทศบาลตำบลชะแล้</t>
  </si>
  <si>
    <t xml:space="preserve">   เทศบาลเมืองม่วงงาม</t>
  </si>
  <si>
    <t>อำเภอคลองหอยโข่ง</t>
  </si>
  <si>
    <t xml:space="preserve">   เทศบาลตำบลโคกม่วง</t>
  </si>
  <si>
    <t xml:space="preserve">   เทศบาลตำบลทุ่งลาน</t>
  </si>
  <si>
    <t>Mueang  Songkhla District</t>
  </si>
  <si>
    <t>Songkhla City Municipality</t>
  </si>
  <si>
    <t xml:space="preserve">Khao Rup Chang  Subdistrict Municipality         </t>
  </si>
  <si>
    <t>Phawong  Subdistrict Municipality</t>
  </si>
  <si>
    <t xml:space="preserve">Ko Taeo  Subdistrict Municipality   </t>
  </si>
  <si>
    <t>Sathing Phra  District</t>
  </si>
  <si>
    <t xml:space="preserve">      </t>
  </si>
  <si>
    <t>Sathing Phra Subdistrict Municipality</t>
  </si>
  <si>
    <t>Chana District</t>
  </si>
  <si>
    <t>Banna Subdistrict Municipality</t>
  </si>
  <si>
    <t xml:space="preserve">    </t>
  </si>
  <si>
    <t>Chana Subdistrict Municipality</t>
  </si>
  <si>
    <t xml:space="preserve"> Na Thap Subdistrict Municipality    </t>
  </si>
  <si>
    <t>Na Thawi District</t>
  </si>
  <si>
    <t>Na Thawi Nook Subdistrict Municipality</t>
  </si>
  <si>
    <t xml:space="preserve"> Na Thawi Subdistrict Municipality</t>
  </si>
  <si>
    <t>Thepha District</t>
  </si>
  <si>
    <t xml:space="preserve">     </t>
  </si>
  <si>
    <t>Thepha Subdistrict Municipality</t>
  </si>
  <si>
    <t xml:space="preserve">                        </t>
  </si>
  <si>
    <t xml:space="preserve">Lam Phlai  Subdistrict Municipality </t>
  </si>
  <si>
    <t>Saba Yoi District</t>
  </si>
  <si>
    <t>Saba Yoi Subdistrict Municipality</t>
  </si>
  <si>
    <t>Tapraya Subdistrict Municipality</t>
  </si>
  <si>
    <t>Ranot District</t>
  </si>
  <si>
    <t xml:space="preserve">Paktrae Subdistrict Municipality </t>
  </si>
  <si>
    <t>Bo Tru Subdistrict Municipality</t>
  </si>
  <si>
    <t>Ranot Subdistrict Municipality</t>
  </si>
  <si>
    <t>Krasae Sin District</t>
  </si>
  <si>
    <t>Krasae Sin Subdistrict Municipality</t>
  </si>
  <si>
    <t>cherngsae Subdistrict Municipality</t>
  </si>
  <si>
    <t>Rattaphum District</t>
  </si>
  <si>
    <t>Kamphaeng Phet Town Subdistrict Municipality</t>
  </si>
  <si>
    <t>Kamphaeng Phet Subdistrict Municipality</t>
  </si>
  <si>
    <t>Na Si Thong Subdistrict Municipality</t>
  </si>
  <si>
    <t xml:space="preserve">Khuha Tai  Subdistrict Municipality                    </t>
  </si>
  <si>
    <t>Sadao District</t>
  </si>
  <si>
    <t>Sadao Town Subdistrict Municipality</t>
  </si>
  <si>
    <t>Pa Dang Besa Town Subdistrict Municipality</t>
  </si>
  <si>
    <t>Prik Subdistrict Municipality</t>
  </si>
  <si>
    <t>Samnak Kham Subdistrict Municipality</t>
  </si>
  <si>
    <t>Chlong ngea Subdistrict Municipality</t>
  </si>
  <si>
    <t xml:space="preserve">Pa Dang Besa Subdistrict Municipality </t>
  </si>
  <si>
    <t>Hat Yai District</t>
  </si>
  <si>
    <t>Hat Yai City Subdistrict Municipality</t>
  </si>
  <si>
    <t>Khuan Lang Town Subdistrict Municipality</t>
  </si>
  <si>
    <t>Kho Hong Town Subdistrict Municipality</t>
  </si>
  <si>
    <t>Thung Tam Sao Town Subdistrict Municipality</t>
  </si>
  <si>
    <t>Ban  Phru Town Subdistrict Municipality</t>
  </si>
  <si>
    <t>Klong Hea Subdistrict Municipality</t>
  </si>
  <si>
    <t>Phatong Subdistrict Municipality</t>
  </si>
  <si>
    <t>Ban  Rai Subdistrict Municipality</t>
  </si>
  <si>
    <t xml:space="preserve">                           </t>
  </si>
  <si>
    <t xml:space="preserve">Nam Noi  Subdistrict Municipality       </t>
  </si>
  <si>
    <t xml:space="preserve">                                         </t>
  </si>
  <si>
    <t xml:space="preserve"> Khu Tao Subdistrict Municipality  </t>
  </si>
  <si>
    <t>Khuan Niang District</t>
  </si>
  <si>
    <t>Khuan Niang Subdistrict Municipality</t>
  </si>
  <si>
    <t>Bang Rieang  Subdistrict Municipality</t>
  </si>
  <si>
    <t>Bang Klam District</t>
  </si>
  <si>
    <t>Tha Chang  Subdistrict Municipality</t>
  </si>
  <si>
    <t>banharn Subdistrict Municipality</t>
  </si>
  <si>
    <t>Singhanakhon District</t>
  </si>
  <si>
    <t>Singhanakhon Subdistrict Municipality</t>
  </si>
  <si>
    <t>Chalare Subdistrict Municipality</t>
  </si>
  <si>
    <t>Muang Ngam Subdistrict Municipality</t>
  </si>
  <si>
    <t>Khlong Hoi Khong District</t>
  </si>
  <si>
    <t xml:space="preserve">Khoakmuang Subdistrict Municipality </t>
  </si>
  <si>
    <t>Thunglan Subdistrict Municipality</t>
  </si>
  <si>
    <t>-</t>
  </si>
  <si>
    <t>รายจ่ายประจำ</t>
  </si>
  <si>
    <t>เพื่อการลงทุน</t>
  </si>
  <si>
    <t>Fees and fine</t>
  </si>
  <si>
    <t>Permanent</t>
  </si>
  <si>
    <t xml:space="preserve">Expenditure  </t>
  </si>
  <si>
    <t>of investment</t>
  </si>
  <si>
    <t>expenditure</t>
  </si>
  <si>
    <t xml:space="preserve">       เทศบาลเขารูปช้าง</t>
  </si>
  <si>
    <t xml:space="preserve">       เทศบาลพะวง</t>
  </si>
  <si>
    <t xml:space="preserve">       เทศบาลเกาะแต้ว</t>
  </si>
  <si>
    <t xml:space="preserve">      ที่มา: สำนักงานท้องถิ่นจังหวัดสงขลา</t>
  </si>
  <si>
    <t xml:space="preserve"> Source: Songkhla Provincial Local Office</t>
  </si>
  <si>
    <t>รายรับ และรายจ่ายจริงของเทศบาล จำแนกตามประเภท เป็นรายอำเภอ และเทศบาล ปีงบประมาณ 2559 (ต่อ)</t>
  </si>
  <si>
    <t>Actual Revenue and Expenditure of Municipality by Type, District and Municipality: Fiscal Year 2016  (Cont.)</t>
  </si>
  <si>
    <t>Actual Revenue and Expenditure of Municipality by Type, District and Municipality: Fiscal Year 2016 (Cont.)</t>
  </si>
  <si>
    <t>ใบอนุญาตและค่าปรับ</t>
  </si>
  <si>
    <t xml:space="preserve">  เทศบาลนครสงขลา</t>
  </si>
  <si>
    <t xml:space="preserve">                                         (บาท Baht)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</si>
</sst>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14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.5"/>
      <name val="TH SarabunPSK"/>
      <family val="2"/>
    </font>
    <font>
      <sz val="14"/>
      <name val="Cordia New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9"/>
      <name val="TH SarabunPSK"/>
      <family val="2"/>
    </font>
    <font>
      <b/>
      <sz val="9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04">
    <xf numFmtId="0" fontId="0" fillId="0" borderId="0" xfId="0"/>
    <xf numFmtId="0" fontId="5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7" xfId="0" applyFont="1" applyFill="1" applyBorder="1"/>
    <xf numFmtId="0" fontId="5" fillId="0" borderId="4" xfId="0" applyFont="1" applyFill="1" applyBorder="1"/>
    <xf numFmtId="0" fontId="4" fillId="0" borderId="5" xfId="0" applyFont="1" applyFill="1" applyBorder="1" applyAlignment="1">
      <alignment horizontal="right"/>
    </xf>
    <xf numFmtId="0" fontId="7" fillId="0" borderId="0" xfId="0" applyFont="1" applyFill="1" applyBorder="1"/>
    <xf numFmtId="43" fontId="7" fillId="0" borderId="0" xfId="1" applyFont="1" applyFill="1" applyBorder="1" applyAlignment="1">
      <alignment horizontal="right"/>
    </xf>
    <xf numFmtId="0" fontId="4" fillId="0" borderId="0" xfId="0" applyFont="1" applyFill="1" applyBorder="1"/>
    <xf numFmtId="0" fontId="5" fillId="0" borderId="0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65" fontId="10" fillId="0" borderId="3" xfId="2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0" fontId="11" fillId="0" borderId="2" xfId="0" applyFont="1" applyFill="1" applyBorder="1" applyAlignment="1"/>
    <xf numFmtId="165" fontId="11" fillId="0" borderId="3" xfId="2" applyNumberFormat="1" applyFont="1" applyFill="1" applyBorder="1" applyAlignment="1">
      <alignment horizontal="right"/>
    </xf>
    <xf numFmtId="0" fontId="11" fillId="0" borderId="0" xfId="0" applyFont="1" applyFill="1" applyBorder="1"/>
    <xf numFmtId="0" fontId="10" fillId="0" borderId="0" xfId="0" applyFont="1" applyFill="1" applyBorder="1"/>
    <xf numFmtId="0" fontId="11" fillId="2" borderId="0" xfId="0" applyFont="1" applyFill="1" applyBorder="1" applyAlignment="1"/>
    <xf numFmtId="0" fontId="11" fillId="2" borderId="2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shrinkToFit="1"/>
    </xf>
    <xf numFmtId="4" fontId="11" fillId="0" borderId="0" xfId="0" applyNumberFormat="1" applyFont="1" applyFill="1" applyBorder="1" applyAlignment="1">
      <alignment vertical="center"/>
    </xf>
    <xf numFmtId="4" fontId="11" fillId="0" borderId="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0" fontId="11" fillId="0" borderId="7" xfId="0" applyFont="1" applyFill="1" applyBorder="1"/>
    <xf numFmtId="0" fontId="11" fillId="0" borderId="0" xfId="0" applyFont="1" applyFill="1" applyBorder="1" applyAlignment="1">
      <alignment horizontal="left" vertical="center"/>
    </xf>
    <xf numFmtId="165" fontId="11" fillId="0" borderId="0" xfId="2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12" fillId="0" borderId="0" xfId="0" applyFont="1" applyFill="1" applyBorder="1"/>
    <xf numFmtId="0" fontId="12" fillId="0" borderId="8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center" shrinkToFit="1"/>
    </xf>
    <xf numFmtId="0" fontId="4" fillId="0" borderId="9" xfId="0" applyFont="1" applyFill="1" applyBorder="1" applyAlignment="1">
      <alignment horizontal="center" shrinkToFit="1"/>
    </xf>
    <xf numFmtId="0" fontId="4" fillId="0" borderId="1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6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center" shrinkToFit="1"/>
    </xf>
    <xf numFmtId="0" fontId="5" fillId="0" borderId="9" xfId="0" applyFont="1" applyFill="1" applyBorder="1" applyAlignment="1">
      <alignment horizontal="center" shrinkToFit="1"/>
    </xf>
    <xf numFmtId="0" fontId="5" fillId="0" borderId="1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12" fillId="0" borderId="8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 shrinkToFit="1"/>
    </xf>
    <xf numFmtId="0" fontId="12" fillId="0" borderId="6" xfId="0" applyFont="1" applyFill="1" applyBorder="1" applyAlignment="1">
      <alignment vertical="center" shrinkToFit="1"/>
    </xf>
    <xf numFmtId="0" fontId="12" fillId="0" borderId="7" xfId="0" applyFont="1" applyFill="1" applyBorder="1" applyAlignment="1">
      <alignment vertical="center" shrinkToFit="1"/>
    </xf>
  </cellXfs>
  <cellStyles count="3">
    <cellStyle name="เครื่องหมายจุลภาค 2" xfId="2"/>
    <cellStyle name="เครื่องหมายจุลภาค 3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tabSelected="1" view="pageBreakPreview" zoomScale="78" zoomScaleNormal="100" zoomScaleSheetLayoutView="78" workbookViewId="0">
      <selection activeCell="BQL100" sqref="BQL100"/>
    </sheetView>
  </sheetViews>
  <sheetFormatPr defaultColWidth="9.09765625" defaultRowHeight="18.75"/>
  <cols>
    <col min="1" max="1" width="1.19921875" style="6" customWidth="1"/>
    <col min="2" max="2" width="4.09765625" style="6" customWidth="1"/>
    <col min="3" max="3" width="4" style="6" customWidth="1"/>
    <col min="4" max="4" width="3.09765625" style="6" customWidth="1"/>
    <col min="5" max="5" width="7.796875" style="6" customWidth="1"/>
    <col min="6" max="6" width="10.19921875" style="6" customWidth="1"/>
    <col min="7" max="7" width="7.5" style="6" customWidth="1"/>
    <col min="8" max="8" width="8.8984375" style="6" customWidth="1"/>
    <col min="9" max="9" width="7.09765625" style="6" customWidth="1"/>
    <col min="10" max="10" width="8.19921875" style="6" customWidth="1"/>
    <col min="11" max="11" width="8.3984375" style="6" customWidth="1"/>
    <col min="12" max="12" width="7.59765625" style="6" customWidth="1"/>
    <col min="13" max="13" width="7.69921875" style="6" customWidth="1"/>
    <col min="14" max="14" width="1.296875" style="31" customWidth="1"/>
    <col min="15" max="15" width="16.796875" style="31" customWidth="1"/>
    <col min="16" max="16" width="3.796875" style="31" customWidth="1"/>
    <col min="17" max="17" width="6.296875" style="6" customWidth="1"/>
    <col min="18" max="18" width="5.09765625" style="6" customWidth="1"/>
    <col min="19" max="257" width="9.09765625" style="6"/>
    <col min="258" max="258" width="1.69921875" style="6" customWidth="1"/>
    <col min="259" max="259" width="6" style="6" customWidth="1"/>
    <col min="260" max="260" width="4.59765625" style="6" customWidth="1"/>
    <col min="261" max="261" width="4.8984375" style="6" customWidth="1"/>
    <col min="262" max="266" width="11.09765625" style="6" customWidth="1"/>
    <col min="267" max="268" width="11.3984375" style="6" customWidth="1"/>
    <col min="269" max="270" width="11.09765625" style="6" customWidth="1"/>
    <col min="271" max="271" width="1.296875" style="6" customWidth="1"/>
    <col min="272" max="272" width="28.3984375" style="6" customWidth="1"/>
    <col min="273" max="273" width="6.296875" style="6" customWidth="1"/>
    <col min="274" max="274" width="5.09765625" style="6" customWidth="1"/>
    <col min="275" max="513" width="9.09765625" style="6"/>
    <col min="514" max="514" width="1.69921875" style="6" customWidth="1"/>
    <col min="515" max="515" width="6" style="6" customWidth="1"/>
    <col min="516" max="516" width="4.59765625" style="6" customWidth="1"/>
    <col min="517" max="517" width="4.8984375" style="6" customWidth="1"/>
    <col min="518" max="522" width="11.09765625" style="6" customWidth="1"/>
    <col min="523" max="524" width="11.3984375" style="6" customWidth="1"/>
    <col min="525" max="526" width="11.09765625" style="6" customWidth="1"/>
    <col min="527" max="527" width="1.296875" style="6" customWidth="1"/>
    <col min="528" max="528" width="28.3984375" style="6" customWidth="1"/>
    <col min="529" max="529" width="6.296875" style="6" customWidth="1"/>
    <col min="530" max="530" width="5.09765625" style="6" customWidth="1"/>
    <col min="531" max="769" width="9.09765625" style="6"/>
    <col min="770" max="770" width="1.69921875" style="6" customWidth="1"/>
    <col min="771" max="771" width="6" style="6" customWidth="1"/>
    <col min="772" max="772" width="4.59765625" style="6" customWidth="1"/>
    <col min="773" max="773" width="4.8984375" style="6" customWidth="1"/>
    <col min="774" max="778" width="11.09765625" style="6" customWidth="1"/>
    <col min="779" max="780" width="11.3984375" style="6" customWidth="1"/>
    <col min="781" max="782" width="11.09765625" style="6" customWidth="1"/>
    <col min="783" max="783" width="1.296875" style="6" customWidth="1"/>
    <col min="784" max="784" width="28.3984375" style="6" customWidth="1"/>
    <col min="785" max="785" width="6.296875" style="6" customWidth="1"/>
    <col min="786" max="786" width="5.09765625" style="6" customWidth="1"/>
    <col min="787" max="1025" width="9.09765625" style="6"/>
    <col min="1026" max="1026" width="1.69921875" style="6" customWidth="1"/>
    <col min="1027" max="1027" width="6" style="6" customWidth="1"/>
    <col min="1028" max="1028" width="4.59765625" style="6" customWidth="1"/>
    <col min="1029" max="1029" width="4.8984375" style="6" customWidth="1"/>
    <col min="1030" max="1034" width="11.09765625" style="6" customWidth="1"/>
    <col min="1035" max="1036" width="11.3984375" style="6" customWidth="1"/>
    <col min="1037" max="1038" width="11.09765625" style="6" customWidth="1"/>
    <col min="1039" max="1039" width="1.296875" style="6" customWidth="1"/>
    <col min="1040" max="1040" width="28.3984375" style="6" customWidth="1"/>
    <col min="1041" max="1041" width="6.296875" style="6" customWidth="1"/>
    <col min="1042" max="1042" width="5.09765625" style="6" customWidth="1"/>
    <col min="1043" max="1281" width="9.09765625" style="6"/>
    <col min="1282" max="1282" width="1.69921875" style="6" customWidth="1"/>
    <col min="1283" max="1283" width="6" style="6" customWidth="1"/>
    <col min="1284" max="1284" width="4.59765625" style="6" customWidth="1"/>
    <col min="1285" max="1285" width="4.8984375" style="6" customWidth="1"/>
    <col min="1286" max="1290" width="11.09765625" style="6" customWidth="1"/>
    <col min="1291" max="1292" width="11.3984375" style="6" customWidth="1"/>
    <col min="1293" max="1294" width="11.09765625" style="6" customWidth="1"/>
    <col min="1295" max="1295" width="1.296875" style="6" customWidth="1"/>
    <col min="1296" max="1296" width="28.3984375" style="6" customWidth="1"/>
    <col min="1297" max="1297" width="6.296875" style="6" customWidth="1"/>
    <col min="1298" max="1298" width="5.09765625" style="6" customWidth="1"/>
    <col min="1299" max="1537" width="9.09765625" style="6"/>
    <col min="1538" max="1538" width="1.69921875" style="6" customWidth="1"/>
    <col min="1539" max="1539" width="6" style="6" customWidth="1"/>
    <col min="1540" max="1540" width="4.59765625" style="6" customWidth="1"/>
    <col min="1541" max="1541" width="4.8984375" style="6" customWidth="1"/>
    <col min="1542" max="1546" width="11.09765625" style="6" customWidth="1"/>
    <col min="1547" max="1548" width="11.3984375" style="6" customWidth="1"/>
    <col min="1549" max="1550" width="11.09765625" style="6" customWidth="1"/>
    <col min="1551" max="1551" width="1.296875" style="6" customWidth="1"/>
    <col min="1552" max="1552" width="28.3984375" style="6" customWidth="1"/>
    <col min="1553" max="1553" width="6.296875" style="6" customWidth="1"/>
    <col min="1554" max="1554" width="5.09765625" style="6" customWidth="1"/>
    <col min="1555" max="1793" width="9.09765625" style="6"/>
    <col min="1794" max="1794" width="1.69921875" style="6" customWidth="1"/>
    <col min="1795" max="1795" width="6" style="6" customWidth="1"/>
    <col min="1796" max="1796" width="4.59765625" style="6" customWidth="1"/>
    <col min="1797" max="1797" width="4.8984375" style="6" customWidth="1"/>
    <col min="1798" max="1802" width="11.09765625" style="6" customWidth="1"/>
    <col min="1803" max="1804" width="11.3984375" style="6" customWidth="1"/>
    <col min="1805" max="1806" width="11.09765625" style="6" customWidth="1"/>
    <col min="1807" max="1807" width="1.296875" style="6" customWidth="1"/>
    <col min="1808" max="1808" width="28.3984375" style="6" customWidth="1"/>
    <col min="1809" max="1809" width="6.296875" style="6" customWidth="1"/>
    <col min="1810" max="1810" width="5.09765625" style="6" customWidth="1"/>
    <col min="1811" max="2049" width="9.09765625" style="6"/>
    <col min="2050" max="2050" width="1.69921875" style="6" customWidth="1"/>
    <col min="2051" max="2051" width="6" style="6" customWidth="1"/>
    <col min="2052" max="2052" width="4.59765625" style="6" customWidth="1"/>
    <col min="2053" max="2053" width="4.8984375" style="6" customWidth="1"/>
    <col min="2054" max="2058" width="11.09765625" style="6" customWidth="1"/>
    <col min="2059" max="2060" width="11.3984375" style="6" customWidth="1"/>
    <col min="2061" max="2062" width="11.09765625" style="6" customWidth="1"/>
    <col min="2063" max="2063" width="1.296875" style="6" customWidth="1"/>
    <col min="2064" max="2064" width="28.3984375" style="6" customWidth="1"/>
    <col min="2065" max="2065" width="6.296875" style="6" customWidth="1"/>
    <col min="2066" max="2066" width="5.09765625" style="6" customWidth="1"/>
    <col min="2067" max="2305" width="9.09765625" style="6"/>
    <col min="2306" max="2306" width="1.69921875" style="6" customWidth="1"/>
    <col min="2307" max="2307" width="6" style="6" customWidth="1"/>
    <col min="2308" max="2308" width="4.59765625" style="6" customWidth="1"/>
    <col min="2309" max="2309" width="4.8984375" style="6" customWidth="1"/>
    <col min="2310" max="2314" width="11.09765625" style="6" customWidth="1"/>
    <col min="2315" max="2316" width="11.3984375" style="6" customWidth="1"/>
    <col min="2317" max="2318" width="11.09765625" style="6" customWidth="1"/>
    <col min="2319" max="2319" width="1.296875" style="6" customWidth="1"/>
    <col min="2320" max="2320" width="28.3984375" style="6" customWidth="1"/>
    <col min="2321" max="2321" width="6.296875" style="6" customWidth="1"/>
    <col min="2322" max="2322" width="5.09765625" style="6" customWidth="1"/>
    <col min="2323" max="2561" width="9.09765625" style="6"/>
    <col min="2562" max="2562" width="1.69921875" style="6" customWidth="1"/>
    <col min="2563" max="2563" width="6" style="6" customWidth="1"/>
    <col min="2564" max="2564" width="4.59765625" style="6" customWidth="1"/>
    <col min="2565" max="2565" width="4.8984375" style="6" customWidth="1"/>
    <col min="2566" max="2570" width="11.09765625" style="6" customWidth="1"/>
    <col min="2571" max="2572" width="11.3984375" style="6" customWidth="1"/>
    <col min="2573" max="2574" width="11.09765625" style="6" customWidth="1"/>
    <col min="2575" max="2575" width="1.296875" style="6" customWidth="1"/>
    <col min="2576" max="2576" width="28.3984375" style="6" customWidth="1"/>
    <col min="2577" max="2577" width="6.296875" style="6" customWidth="1"/>
    <col min="2578" max="2578" width="5.09765625" style="6" customWidth="1"/>
    <col min="2579" max="2817" width="9.09765625" style="6"/>
    <col min="2818" max="2818" width="1.69921875" style="6" customWidth="1"/>
    <col min="2819" max="2819" width="6" style="6" customWidth="1"/>
    <col min="2820" max="2820" width="4.59765625" style="6" customWidth="1"/>
    <col min="2821" max="2821" width="4.8984375" style="6" customWidth="1"/>
    <col min="2822" max="2826" width="11.09765625" style="6" customWidth="1"/>
    <col min="2827" max="2828" width="11.3984375" style="6" customWidth="1"/>
    <col min="2829" max="2830" width="11.09765625" style="6" customWidth="1"/>
    <col min="2831" max="2831" width="1.296875" style="6" customWidth="1"/>
    <col min="2832" max="2832" width="28.3984375" style="6" customWidth="1"/>
    <col min="2833" max="2833" width="6.296875" style="6" customWidth="1"/>
    <col min="2834" max="2834" width="5.09765625" style="6" customWidth="1"/>
    <col min="2835" max="3073" width="9.09765625" style="6"/>
    <col min="3074" max="3074" width="1.69921875" style="6" customWidth="1"/>
    <col min="3075" max="3075" width="6" style="6" customWidth="1"/>
    <col min="3076" max="3076" width="4.59765625" style="6" customWidth="1"/>
    <col min="3077" max="3077" width="4.8984375" style="6" customWidth="1"/>
    <col min="3078" max="3082" width="11.09765625" style="6" customWidth="1"/>
    <col min="3083" max="3084" width="11.3984375" style="6" customWidth="1"/>
    <col min="3085" max="3086" width="11.09765625" style="6" customWidth="1"/>
    <col min="3087" max="3087" width="1.296875" style="6" customWidth="1"/>
    <col min="3088" max="3088" width="28.3984375" style="6" customWidth="1"/>
    <col min="3089" max="3089" width="6.296875" style="6" customWidth="1"/>
    <col min="3090" max="3090" width="5.09765625" style="6" customWidth="1"/>
    <col min="3091" max="3329" width="9.09765625" style="6"/>
    <col min="3330" max="3330" width="1.69921875" style="6" customWidth="1"/>
    <col min="3331" max="3331" width="6" style="6" customWidth="1"/>
    <col min="3332" max="3332" width="4.59765625" style="6" customWidth="1"/>
    <col min="3333" max="3333" width="4.8984375" style="6" customWidth="1"/>
    <col min="3334" max="3338" width="11.09765625" style="6" customWidth="1"/>
    <col min="3339" max="3340" width="11.3984375" style="6" customWidth="1"/>
    <col min="3341" max="3342" width="11.09765625" style="6" customWidth="1"/>
    <col min="3343" max="3343" width="1.296875" style="6" customWidth="1"/>
    <col min="3344" max="3344" width="28.3984375" style="6" customWidth="1"/>
    <col min="3345" max="3345" width="6.296875" style="6" customWidth="1"/>
    <col min="3346" max="3346" width="5.09765625" style="6" customWidth="1"/>
    <col min="3347" max="3585" width="9.09765625" style="6"/>
    <col min="3586" max="3586" width="1.69921875" style="6" customWidth="1"/>
    <col min="3587" max="3587" width="6" style="6" customWidth="1"/>
    <col min="3588" max="3588" width="4.59765625" style="6" customWidth="1"/>
    <col min="3589" max="3589" width="4.8984375" style="6" customWidth="1"/>
    <col min="3590" max="3594" width="11.09765625" style="6" customWidth="1"/>
    <col min="3595" max="3596" width="11.3984375" style="6" customWidth="1"/>
    <col min="3597" max="3598" width="11.09765625" style="6" customWidth="1"/>
    <col min="3599" max="3599" width="1.296875" style="6" customWidth="1"/>
    <col min="3600" max="3600" width="28.3984375" style="6" customWidth="1"/>
    <col min="3601" max="3601" width="6.296875" style="6" customWidth="1"/>
    <col min="3602" max="3602" width="5.09765625" style="6" customWidth="1"/>
    <col min="3603" max="3841" width="9.09765625" style="6"/>
    <col min="3842" max="3842" width="1.69921875" style="6" customWidth="1"/>
    <col min="3843" max="3843" width="6" style="6" customWidth="1"/>
    <col min="3844" max="3844" width="4.59765625" style="6" customWidth="1"/>
    <col min="3845" max="3845" width="4.8984375" style="6" customWidth="1"/>
    <col min="3846" max="3850" width="11.09765625" style="6" customWidth="1"/>
    <col min="3851" max="3852" width="11.3984375" style="6" customWidth="1"/>
    <col min="3853" max="3854" width="11.09765625" style="6" customWidth="1"/>
    <col min="3855" max="3855" width="1.296875" style="6" customWidth="1"/>
    <col min="3856" max="3856" width="28.3984375" style="6" customWidth="1"/>
    <col min="3857" max="3857" width="6.296875" style="6" customWidth="1"/>
    <col min="3858" max="3858" width="5.09765625" style="6" customWidth="1"/>
    <col min="3859" max="4097" width="9.09765625" style="6"/>
    <col min="4098" max="4098" width="1.69921875" style="6" customWidth="1"/>
    <col min="4099" max="4099" width="6" style="6" customWidth="1"/>
    <col min="4100" max="4100" width="4.59765625" style="6" customWidth="1"/>
    <col min="4101" max="4101" width="4.8984375" style="6" customWidth="1"/>
    <col min="4102" max="4106" width="11.09765625" style="6" customWidth="1"/>
    <col min="4107" max="4108" width="11.3984375" style="6" customWidth="1"/>
    <col min="4109" max="4110" width="11.09765625" style="6" customWidth="1"/>
    <col min="4111" max="4111" width="1.296875" style="6" customWidth="1"/>
    <col min="4112" max="4112" width="28.3984375" style="6" customWidth="1"/>
    <col min="4113" max="4113" width="6.296875" style="6" customWidth="1"/>
    <col min="4114" max="4114" width="5.09765625" style="6" customWidth="1"/>
    <col min="4115" max="4353" width="9.09765625" style="6"/>
    <col min="4354" max="4354" width="1.69921875" style="6" customWidth="1"/>
    <col min="4355" max="4355" width="6" style="6" customWidth="1"/>
    <col min="4356" max="4356" width="4.59765625" style="6" customWidth="1"/>
    <col min="4357" max="4357" width="4.8984375" style="6" customWidth="1"/>
    <col min="4358" max="4362" width="11.09765625" style="6" customWidth="1"/>
    <col min="4363" max="4364" width="11.3984375" style="6" customWidth="1"/>
    <col min="4365" max="4366" width="11.09765625" style="6" customWidth="1"/>
    <col min="4367" max="4367" width="1.296875" style="6" customWidth="1"/>
    <col min="4368" max="4368" width="28.3984375" style="6" customWidth="1"/>
    <col min="4369" max="4369" width="6.296875" style="6" customWidth="1"/>
    <col min="4370" max="4370" width="5.09765625" style="6" customWidth="1"/>
    <col min="4371" max="4609" width="9.09765625" style="6"/>
    <col min="4610" max="4610" width="1.69921875" style="6" customWidth="1"/>
    <col min="4611" max="4611" width="6" style="6" customWidth="1"/>
    <col min="4612" max="4612" width="4.59765625" style="6" customWidth="1"/>
    <col min="4613" max="4613" width="4.8984375" style="6" customWidth="1"/>
    <col min="4614" max="4618" width="11.09765625" style="6" customWidth="1"/>
    <col min="4619" max="4620" width="11.3984375" style="6" customWidth="1"/>
    <col min="4621" max="4622" width="11.09765625" style="6" customWidth="1"/>
    <col min="4623" max="4623" width="1.296875" style="6" customWidth="1"/>
    <col min="4624" max="4624" width="28.3984375" style="6" customWidth="1"/>
    <col min="4625" max="4625" width="6.296875" style="6" customWidth="1"/>
    <col min="4626" max="4626" width="5.09765625" style="6" customWidth="1"/>
    <col min="4627" max="4865" width="9.09765625" style="6"/>
    <col min="4866" max="4866" width="1.69921875" style="6" customWidth="1"/>
    <col min="4867" max="4867" width="6" style="6" customWidth="1"/>
    <col min="4868" max="4868" width="4.59765625" style="6" customWidth="1"/>
    <col min="4869" max="4869" width="4.8984375" style="6" customWidth="1"/>
    <col min="4870" max="4874" width="11.09765625" style="6" customWidth="1"/>
    <col min="4875" max="4876" width="11.3984375" style="6" customWidth="1"/>
    <col min="4877" max="4878" width="11.09765625" style="6" customWidth="1"/>
    <col min="4879" max="4879" width="1.296875" style="6" customWidth="1"/>
    <col min="4880" max="4880" width="28.3984375" style="6" customWidth="1"/>
    <col min="4881" max="4881" width="6.296875" style="6" customWidth="1"/>
    <col min="4882" max="4882" width="5.09765625" style="6" customWidth="1"/>
    <col min="4883" max="5121" width="9.09765625" style="6"/>
    <col min="5122" max="5122" width="1.69921875" style="6" customWidth="1"/>
    <col min="5123" max="5123" width="6" style="6" customWidth="1"/>
    <col min="5124" max="5124" width="4.59765625" style="6" customWidth="1"/>
    <col min="5125" max="5125" width="4.8984375" style="6" customWidth="1"/>
    <col min="5126" max="5130" width="11.09765625" style="6" customWidth="1"/>
    <col min="5131" max="5132" width="11.3984375" style="6" customWidth="1"/>
    <col min="5133" max="5134" width="11.09765625" style="6" customWidth="1"/>
    <col min="5135" max="5135" width="1.296875" style="6" customWidth="1"/>
    <col min="5136" max="5136" width="28.3984375" style="6" customWidth="1"/>
    <col min="5137" max="5137" width="6.296875" style="6" customWidth="1"/>
    <col min="5138" max="5138" width="5.09765625" style="6" customWidth="1"/>
    <col min="5139" max="5377" width="9.09765625" style="6"/>
    <col min="5378" max="5378" width="1.69921875" style="6" customWidth="1"/>
    <col min="5379" max="5379" width="6" style="6" customWidth="1"/>
    <col min="5380" max="5380" width="4.59765625" style="6" customWidth="1"/>
    <col min="5381" max="5381" width="4.8984375" style="6" customWidth="1"/>
    <col min="5382" max="5386" width="11.09765625" style="6" customWidth="1"/>
    <col min="5387" max="5388" width="11.3984375" style="6" customWidth="1"/>
    <col min="5389" max="5390" width="11.09765625" style="6" customWidth="1"/>
    <col min="5391" max="5391" width="1.296875" style="6" customWidth="1"/>
    <col min="5392" max="5392" width="28.3984375" style="6" customWidth="1"/>
    <col min="5393" max="5393" width="6.296875" style="6" customWidth="1"/>
    <col min="5394" max="5394" width="5.09765625" style="6" customWidth="1"/>
    <col min="5395" max="5633" width="9.09765625" style="6"/>
    <col min="5634" max="5634" width="1.69921875" style="6" customWidth="1"/>
    <col min="5635" max="5635" width="6" style="6" customWidth="1"/>
    <col min="5636" max="5636" width="4.59765625" style="6" customWidth="1"/>
    <col min="5637" max="5637" width="4.8984375" style="6" customWidth="1"/>
    <col min="5638" max="5642" width="11.09765625" style="6" customWidth="1"/>
    <col min="5643" max="5644" width="11.3984375" style="6" customWidth="1"/>
    <col min="5645" max="5646" width="11.09765625" style="6" customWidth="1"/>
    <col min="5647" max="5647" width="1.296875" style="6" customWidth="1"/>
    <col min="5648" max="5648" width="28.3984375" style="6" customWidth="1"/>
    <col min="5649" max="5649" width="6.296875" style="6" customWidth="1"/>
    <col min="5650" max="5650" width="5.09765625" style="6" customWidth="1"/>
    <col min="5651" max="5889" width="9.09765625" style="6"/>
    <col min="5890" max="5890" width="1.69921875" style="6" customWidth="1"/>
    <col min="5891" max="5891" width="6" style="6" customWidth="1"/>
    <col min="5892" max="5892" width="4.59765625" style="6" customWidth="1"/>
    <col min="5893" max="5893" width="4.8984375" style="6" customWidth="1"/>
    <col min="5894" max="5898" width="11.09765625" style="6" customWidth="1"/>
    <col min="5899" max="5900" width="11.3984375" style="6" customWidth="1"/>
    <col min="5901" max="5902" width="11.09765625" style="6" customWidth="1"/>
    <col min="5903" max="5903" width="1.296875" style="6" customWidth="1"/>
    <col min="5904" max="5904" width="28.3984375" style="6" customWidth="1"/>
    <col min="5905" max="5905" width="6.296875" style="6" customWidth="1"/>
    <col min="5906" max="5906" width="5.09765625" style="6" customWidth="1"/>
    <col min="5907" max="6145" width="9.09765625" style="6"/>
    <col min="6146" max="6146" width="1.69921875" style="6" customWidth="1"/>
    <col min="6147" max="6147" width="6" style="6" customWidth="1"/>
    <col min="6148" max="6148" width="4.59765625" style="6" customWidth="1"/>
    <col min="6149" max="6149" width="4.8984375" style="6" customWidth="1"/>
    <col min="6150" max="6154" width="11.09765625" style="6" customWidth="1"/>
    <col min="6155" max="6156" width="11.3984375" style="6" customWidth="1"/>
    <col min="6157" max="6158" width="11.09765625" style="6" customWidth="1"/>
    <col min="6159" max="6159" width="1.296875" style="6" customWidth="1"/>
    <col min="6160" max="6160" width="28.3984375" style="6" customWidth="1"/>
    <col min="6161" max="6161" width="6.296875" style="6" customWidth="1"/>
    <col min="6162" max="6162" width="5.09765625" style="6" customWidth="1"/>
    <col min="6163" max="6401" width="9.09765625" style="6"/>
    <col min="6402" max="6402" width="1.69921875" style="6" customWidth="1"/>
    <col min="6403" max="6403" width="6" style="6" customWidth="1"/>
    <col min="6404" max="6404" width="4.59765625" style="6" customWidth="1"/>
    <col min="6405" max="6405" width="4.8984375" style="6" customWidth="1"/>
    <col min="6406" max="6410" width="11.09765625" style="6" customWidth="1"/>
    <col min="6411" max="6412" width="11.3984375" style="6" customWidth="1"/>
    <col min="6413" max="6414" width="11.09765625" style="6" customWidth="1"/>
    <col min="6415" max="6415" width="1.296875" style="6" customWidth="1"/>
    <col min="6416" max="6416" width="28.3984375" style="6" customWidth="1"/>
    <col min="6417" max="6417" width="6.296875" style="6" customWidth="1"/>
    <col min="6418" max="6418" width="5.09765625" style="6" customWidth="1"/>
    <col min="6419" max="6657" width="9.09765625" style="6"/>
    <col min="6658" max="6658" width="1.69921875" style="6" customWidth="1"/>
    <col min="6659" max="6659" width="6" style="6" customWidth="1"/>
    <col min="6660" max="6660" width="4.59765625" style="6" customWidth="1"/>
    <col min="6661" max="6661" width="4.8984375" style="6" customWidth="1"/>
    <col min="6662" max="6666" width="11.09765625" style="6" customWidth="1"/>
    <col min="6667" max="6668" width="11.3984375" style="6" customWidth="1"/>
    <col min="6669" max="6670" width="11.09765625" style="6" customWidth="1"/>
    <col min="6671" max="6671" width="1.296875" style="6" customWidth="1"/>
    <col min="6672" max="6672" width="28.3984375" style="6" customWidth="1"/>
    <col min="6673" max="6673" width="6.296875" style="6" customWidth="1"/>
    <col min="6674" max="6674" width="5.09765625" style="6" customWidth="1"/>
    <col min="6675" max="6913" width="9.09765625" style="6"/>
    <col min="6914" max="6914" width="1.69921875" style="6" customWidth="1"/>
    <col min="6915" max="6915" width="6" style="6" customWidth="1"/>
    <col min="6916" max="6916" width="4.59765625" style="6" customWidth="1"/>
    <col min="6917" max="6917" width="4.8984375" style="6" customWidth="1"/>
    <col min="6918" max="6922" width="11.09765625" style="6" customWidth="1"/>
    <col min="6923" max="6924" width="11.3984375" style="6" customWidth="1"/>
    <col min="6925" max="6926" width="11.09765625" style="6" customWidth="1"/>
    <col min="6927" max="6927" width="1.296875" style="6" customWidth="1"/>
    <col min="6928" max="6928" width="28.3984375" style="6" customWidth="1"/>
    <col min="6929" max="6929" width="6.296875" style="6" customWidth="1"/>
    <col min="6930" max="6930" width="5.09765625" style="6" customWidth="1"/>
    <col min="6931" max="7169" width="9.09765625" style="6"/>
    <col min="7170" max="7170" width="1.69921875" style="6" customWidth="1"/>
    <col min="7171" max="7171" width="6" style="6" customWidth="1"/>
    <col min="7172" max="7172" width="4.59765625" style="6" customWidth="1"/>
    <col min="7173" max="7173" width="4.8984375" style="6" customWidth="1"/>
    <col min="7174" max="7178" width="11.09765625" style="6" customWidth="1"/>
    <col min="7179" max="7180" width="11.3984375" style="6" customWidth="1"/>
    <col min="7181" max="7182" width="11.09765625" style="6" customWidth="1"/>
    <col min="7183" max="7183" width="1.296875" style="6" customWidth="1"/>
    <col min="7184" max="7184" width="28.3984375" style="6" customWidth="1"/>
    <col min="7185" max="7185" width="6.296875" style="6" customWidth="1"/>
    <col min="7186" max="7186" width="5.09765625" style="6" customWidth="1"/>
    <col min="7187" max="7425" width="9.09765625" style="6"/>
    <col min="7426" max="7426" width="1.69921875" style="6" customWidth="1"/>
    <col min="7427" max="7427" width="6" style="6" customWidth="1"/>
    <col min="7428" max="7428" width="4.59765625" style="6" customWidth="1"/>
    <col min="7429" max="7429" width="4.8984375" style="6" customWidth="1"/>
    <col min="7430" max="7434" width="11.09765625" style="6" customWidth="1"/>
    <col min="7435" max="7436" width="11.3984375" style="6" customWidth="1"/>
    <col min="7437" max="7438" width="11.09765625" style="6" customWidth="1"/>
    <col min="7439" max="7439" width="1.296875" style="6" customWidth="1"/>
    <col min="7440" max="7440" width="28.3984375" style="6" customWidth="1"/>
    <col min="7441" max="7441" width="6.296875" style="6" customWidth="1"/>
    <col min="7442" max="7442" width="5.09765625" style="6" customWidth="1"/>
    <col min="7443" max="7681" width="9.09765625" style="6"/>
    <col min="7682" max="7682" width="1.69921875" style="6" customWidth="1"/>
    <col min="7683" max="7683" width="6" style="6" customWidth="1"/>
    <col min="7684" max="7684" width="4.59765625" style="6" customWidth="1"/>
    <col min="7685" max="7685" width="4.8984375" style="6" customWidth="1"/>
    <col min="7686" max="7690" width="11.09765625" style="6" customWidth="1"/>
    <col min="7691" max="7692" width="11.3984375" style="6" customWidth="1"/>
    <col min="7693" max="7694" width="11.09765625" style="6" customWidth="1"/>
    <col min="7695" max="7695" width="1.296875" style="6" customWidth="1"/>
    <col min="7696" max="7696" width="28.3984375" style="6" customWidth="1"/>
    <col min="7697" max="7697" width="6.296875" style="6" customWidth="1"/>
    <col min="7698" max="7698" width="5.09765625" style="6" customWidth="1"/>
    <col min="7699" max="7937" width="9.09765625" style="6"/>
    <col min="7938" max="7938" width="1.69921875" style="6" customWidth="1"/>
    <col min="7939" max="7939" width="6" style="6" customWidth="1"/>
    <col min="7940" max="7940" width="4.59765625" style="6" customWidth="1"/>
    <col min="7941" max="7941" width="4.8984375" style="6" customWidth="1"/>
    <col min="7942" max="7946" width="11.09765625" style="6" customWidth="1"/>
    <col min="7947" max="7948" width="11.3984375" style="6" customWidth="1"/>
    <col min="7949" max="7950" width="11.09765625" style="6" customWidth="1"/>
    <col min="7951" max="7951" width="1.296875" style="6" customWidth="1"/>
    <col min="7952" max="7952" width="28.3984375" style="6" customWidth="1"/>
    <col min="7953" max="7953" width="6.296875" style="6" customWidth="1"/>
    <col min="7954" max="7954" width="5.09765625" style="6" customWidth="1"/>
    <col min="7955" max="8193" width="9.09765625" style="6"/>
    <col min="8194" max="8194" width="1.69921875" style="6" customWidth="1"/>
    <col min="8195" max="8195" width="6" style="6" customWidth="1"/>
    <col min="8196" max="8196" width="4.59765625" style="6" customWidth="1"/>
    <col min="8197" max="8197" width="4.8984375" style="6" customWidth="1"/>
    <col min="8198" max="8202" width="11.09765625" style="6" customWidth="1"/>
    <col min="8203" max="8204" width="11.3984375" style="6" customWidth="1"/>
    <col min="8205" max="8206" width="11.09765625" style="6" customWidth="1"/>
    <col min="8207" max="8207" width="1.296875" style="6" customWidth="1"/>
    <col min="8208" max="8208" width="28.3984375" style="6" customWidth="1"/>
    <col min="8209" max="8209" width="6.296875" style="6" customWidth="1"/>
    <col min="8210" max="8210" width="5.09765625" style="6" customWidth="1"/>
    <col min="8211" max="8449" width="9.09765625" style="6"/>
    <col min="8450" max="8450" width="1.69921875" style="6" customWidth="1"/>
    <col min="8451" max="8451" width="6" style="6" customWidth="1"/>
    <col min="8452" max="8452" width="4.59765625" style="6" customWidth="1"/>
    <col min="8453" max="8453" width="4.8984375" style="6" customWidth="1"/>
    <col min="8454" max="8458" width="11.09765625" style="6" customWidth="1"/>
    <col min="8459" max="8460" width="11.3984375" style="6" customWidth="1"/>
    <col min="8461" max="8462" width="11.09765625" style="6" customWidth="1"/>
    <col min="8463" max="8463" width="1.296875" style="6" customWidth="1"/>
    <col min="8464" max="8464" width="28.3984375" style="6" customWidth="1"/>
    <col min="8465" max="8465" width="6.296875" style="6" customWidth="1"/>
    <col min="8466" max="8466" width="5.09765625" style="6" customWidth="1"/>
    <col min="8467" max="8705" width="9.09765625" style="6"/>
    <col min="8706" max="8706" width="1.69921875" style="6" customWidth="1"/>
    <col min="8707" max="8707" width="6" style="6" customWidth="1"/>
    <col min="8708" max="8708" width="4.59765625" style="6" customWidth="1"/>
    <col min="8709" max="8709" width="4.8984375" style="6" customWidth="1"/>
    <col min="8710" max="8714" width="11.09765625" style="6" customWidth="1"/>
    <col min="8715" max="8716" width="11.3984375" style="6" customWidth="1"/>
    <col min="8717" max="8718" width="11.09765625" style="6" customWidth="1"/>
    <col min="8719" max="8719" width="1.296875" style="6" customWidth="1"/>
    <col min="8720" max="8720" width="28.3984375" style="6" customWidth="1"/>
    <col min="8721" max="8721" width="6.296875" style="6" customWidth="1"/>
    <col min="8722" max="8722" width="5.09765625" style="6" customWidth="1"/>
    <col min="8723" max="8961" width="9.09765625" style="6"/>
    <col min="8962" max="8962" width="1.69921875" style="6" customWidth="1"/>
    <col min="8963" max="8963" width="6" style="6" customWidth="1"/>
    <col min="8964" max="8964" width="4.59765625" style="6" customWidth="1"/>
    <col min="8965" max="8965" width="4.8984375" style="6" customWidth="1"/>
    <col min="8966" max="8970" width="11.09765625" style="6" customWidth="1"/>
    <col min="8971" max="8972" width="11.3984375" style="6" customWidth="1"/>
    <col min="8973" max="8974" width="11.09765625" style="6" customWidth="1"/>
    <col min="8975" max="8975" width="1.296875" style="6" customWidth="1"/>
    <col min="8976" max="8976" width="28.3984375" style="6" customWidth="1"/>
    <col min="8977" max="8977" width="6.296875" style="6" customWidth="1"/>
    <col min="8978" max="8978" width="5.09765625" style="6" customWidth="1"/>
    <col min="8979" max="9217" width="9.09765625" style="6"/>
    <col min="9218" max="9218" width="1.69921875" style="6" customWidth="1"/>
    <col min="9219" max="9219" width="6" style="6" customWidth="1"/>
    <col min="9220" max="9220" width="4.59765625" style="6" customWidth="1"/>
    <col min="9221" max="9221" width="4.8984375" style="6" customWidth="1"/>
    <col min="9222" max="9226" width="11.09765625" style="6" customWidth="1"/>
    <col min="9227" max="9228" width="11.3984375" style="6" customWidth="1"/>
    <col min="9229" max="9230" width="11.09765625" style="6" customWidth="1"/>
    <col min="9231" max="9231" width="1.296875" style="6" customWidth="1"/>
    <col min="9232" max="9232" width="28.3984375" style="6" customWidth="1"/>
    <col min="9233" max="9233" width="6.296875" style="6" customWidth="1"/>
    <col min="9234" max="9234" width="5.09765625" style="6" customWidth="1"/>
    <col min="9235" max="9473" width="9.09765625" style="6"/>
    <col min="9474" max="9474" width="1.69921875" style="6" customWidth="1"/>
    <col min="9475" max="9475" width="6" style="6" customWidth="1"/>
    <col min="9476" max="9476" width="4.59765625" style="6" customWidth="1"/>
    <col min="9477" max="9477" width="4.8984375" style="6" customWidth="1"/>
    <col min="9478" max="9482" width="11.09765625" style="6" customWidth="1"/>
    <col min="9483" max="9484" width="11.3984375" style="6" customWidth="1"/>
    <col min="9485" max="9486" width="11.09765625" style="6" customWidth="1"/>
    <col min="9487" max="9487" width="1.296875" style="6" customWidth="1"/>
    <col min="9488" max="9488" width="28.3984375" style="6" customWidth="1"/>
    <col min="9489" max="9489" width="6.296875" style="6" customWidth="1"/>
    <col min="9490" max="9490" width="5.09765625" style="6" customWidth="1"/>
    <col min="9491" max="9729" width="9.09765625" style="6"/>
    <col min="9730" max="9730" width="1.69921875" style="6" customWidth="1"/>
    <col min="9731" max="9731" width="6" style="6" customWidth="1"/>
    <col min="9732" max="9732" width="4.59765625" style="6" customWidth="1"/>
    <col min="9733" max="9733" width="4.8984375" style="6" customWidth="1"/>
    <col min="9734" max="9738" width="11.09765625" style="6" customWidth="1"/>
    <col min="9739" max="9740" width="11.3984375" style="6" customWidth="1"/>
    <col min="9741" max="9742" width="11.09765625" style="6" customWidth="1"/>
    <col min="9743" max="9743" width="1.296875" style="6" customWidth="1"/>
    <col min="9744" max="9744" width="28.3984375" style="6" customWidth="1"/>
    <col min="9745" max="9745" width="6.296875" style="6" customWidth="1"/>
    <col min="9746" max="9746" width="5.09765625" style="6" customWidth="1"/>
    <col min="9747" max="9985" width="9.09765625" style="6"/>
    <col min="9986" max="9986" width="1.69921875" style="6" customWidth="1"/>
    <col min="9987" max="9987" width="6" style="6" customWidth="1"/>
    <col min="9988" max="9988" width="4.59765625" style="6" customWidth="1"/>
    <col min="9989" max="9989" width="4.8984375" style="6" customWidth="1"/>
    <col min="9990" max="9994" width="11.09765625" style="6" customWidth="1"/>
    <col min="9995" max="9996" width="11.3984375" style="6" customWidth="1"/>
    <col min="9997" max="9998" width="11.09765625" style="6" customWidth="1"/>
    <col min="9999" max="9999" width="1.296875" style="6" customWidth="1"/>
    <col min="10000" max="10000" width="28.3984375" style="6" customWidth="1"/>
    <col min="10001" max="10001" width="6.296875" style="6" customWidth="1"/>
    <col min="10002" max="10002" width="5.09765625" style="6" customWidth="1"/>
    <col min="10003" max="10241" width="9.09765625" style="6"/>
    <col min="10242" max="10242" width="1.69921875" style="6" customWidth="1"/>
    <col min="10243" max="10243" width="6" style="6" customWidth="1"/>
    <col min="10244" max="10244" width="4.59765625" style="6" customWidth="1"/>
    <col min="10245" max="10245" width="4.8984375" style="6" customWidth="1"/>
    <col min="10246" max="10250" width="11.09765625" style="6" customWidth="1"/>
    <col min="10251" max="10252" width="11.3984375" style="6" customWidth="1"/>
    <col min="10253" max="10254" width="11.09765625" style="6" customWidth="1"/>
    <col min="10255" max="10255" width="1.296875" style="6" customWidth="1"/>
    <col min="10256" max="10256" width="28.3984375" style="6" customWidth="1"/>
    <col min="10257" max="10257" width="6.296875" style="6" customWidth="1"/>
    <col min="10258" max="10258" width="5.09765625" style="6" customWidth="1"/>
    <col min="10259" max="10497" width="9.09765625" style="6"/>
    <col min="10498" max="10498" width="1.69921875" style="6" customWidth="1"/>
    <col min="10499" max="10499" width="6" style="6" customWidth="1"/>
    <col min="10500" max="10500" width="4.59765625" style="6" customWidth="1"/>
    <col min="10501" max="10501" width="4.8984375" style="6" customWidth="1"/>
    <col min="10502" max="10506" width="11.09765625" style="6" customWidth="1"/>
    <col min="10507" max="10508" width="11.3984375" style="6" customWidth="1"/>
    <col min="10509" max="10510" width="11.09765625" style="6" customWidth="1"/>
    <col min="10511" max="10511" width="1.296875" style="6" customWidth="1"/>
    <col min="10512" max="10512" width="28.3984375" style="6" customWidth="1"/>
    <col min="10513" max="10513" width="6.296875" style="6" customWidth="1"/>
    <col min="10514" max="10514" width="5.09765625" style="6" customWidth="1"/>
    <col min="10515" max="10753" width="9.09765625" style="6"/>
    <col min="10754" max="10754" width="1.69921875" style="6" customWidth="1"/>
    <col min="10755" max="10755" width="6" style="6" customWidth="1"/>
    <col min="10756" max="10756" width="4.59765625" style="6" customWidth="1"/>
    <col min="10757" max="10757" width="4.8984375" style="6" customWidth="1"/>
    <col min="10758" max="10762" width="11.09765625" style="6" customWidth="1"/>
    <col min="10763" max="10764" width="11.3984375" style="6" customWidth="1"/>
    <col min="10765" max="10766" width="11.09765625" style="6" customWidth="1"/>
    <col min="10767" max="10767" width="1.296875" style="6" customWidth="1"/>
    <col min="10768" max="10768" width="28.3984375" style="6" customWidth="1"/>
    <col min="10769" max="10769" width="6.296875" style="6" customWidth="1"/>
    <col min="10770" max="10770" width="5.09765625" style="6" customWidth="1"/>
    <col min="10771" max="11009" width="9.09765625" style="6"/>
    <col min="11010" max="11010" width="1.69921875" style="6" customWidth="1"/>
    <col min="11011" max="11011" width="6" style="6" customWidth="1"/>
    <col min="11012" max="11012" width="4.59765625" style="6" customWidth="1"/>
    <col min="11013" max="11013" width="4.8984375" style="6" customWidth="1"/>
    <col min="11014" max="11018" width="11.09765625" style="6" customWidth="1"/>
    <col min="11019" max="11020" width="11.3984375" style="6" customWidth="1"/>
    <col min="11021" max="11022" width="11.09765625" style="6" customWidth="1"/>
    <col min="11023" max="11023" width="1.296875" style="6" customWidth="1"/>
    <col min="11024" max="11024" width="28.3984375" style="6" customWidth="1"/>
    <col min="11025" max="11025" width="6.296875" style="6" customWidth="1"/>
    <col min="11026" max="11026" width="5.09765625" style="6" customWidth="1"/>
    <col min="11027" max="11265" width="9.09765625" style="6"/>
    <col min="11266" max="11266" width="1.69921875" style="6" customWidth="1"/>
    <col min="11267" max="11267" width="6" style="6" customWidth="1"/>
    <col min="11268" max="11268" width="4.59765625" style="6" customWidth="1"/>
    <col min="11269" max="11269" width="4.8984375" style="6" customWidth="1"/>
    <col min="11270" max="11274" width="11.09765625" style="6" customWidth="1"/>
    <col min="11275" max="11276" width="11.3984375" style="6" customWidth="1"/>
    <col min="11277" max="11278" width="11.09765625" style="6" customWidth="1"/>
    <col min="11279" max="11279" width="1.296875" style="6" customWidth="1"/>
    <col min="11280" max="11280" width="28.3984375" style="6" customWidth="1"/>
    <col min="11281" max="11281" width="6.296875" style="6" customWidth="1"/>
    <col min="11282" max="11282" width="5.09765625" style="6" customWidth="1"/>
    <col min="11283" max="11521" width="9.09765625" style="6"/>
    <col min="11522" max="11522" width="1.69921875" style="6" customWidth="1"/>
    <col min="11523" max="11523" width="6" style="6" customWidth="1"/>
    <col min="11524" max="11524" width="4.59765625" style="6" customWidth="1"/>
    <col min="11525" max="11525" width="4.8984375" style="6" customWidth="1"/>
    <col min="11526" max="11530" width="11.09765625" style="6" customWidth="1"/>
    <col min="11531" max="11532" width="11.3984375" style="6" customWidth="1"/>
    <col min="11533" max="11534" width="11.09765625" style="6" customWidth="1"/>
    <col min="11535" max="11535" width="1.296875" style="6" customWidth="1"/>
    <col min="11536" max="11536" width="28.3984375" style="6" customWidth="1"/>
    <col min="11537" max="11537" width="6.296875" style="6" customWidth="1"/>
    <col min="11538" max="11538" width="5.09765625" style="6" customWidth="1"/>
    <col min="11539" max="11777" width="9.09765625" style="6"/>
    <col min="11778" max="11778" width="1.69921875" style="6" customWidth="1"/>
    <col min="11779" max="11779" width="6" style="6" customWidth="1"/>
    <col min="11780" max="11780" width="4.59765625" style="6" customWidth="1"/>
    <col min="11781" max="11781" width="4.8984375" style="6" customWidth="1"/>
    <col min="11782" max="11786" width="11.09765625" style="6" customWidth="1"/>
    <col min="11787" max="11788" width="11.3984375" style="6" customWidth="1"/>
    <col min="11789" max="11790" width="11.09765625" style="6" customWidth="1"/>
    <col min="11791" max="11791" width="1.296875" style="6" customWidth="1"/>
    <col min="11792" max="11792" width="28.3984375" style="6" customWidth="1"/>
    <col min="11793" max="11793" width="6.296875" style="6" customWidth="1"/>
    <col min="11794" max="11794" width="5.09765625" style="6" customWidth="1"/>
    <col min="11795" max="12033" width="9.09765625" style="6"/>
    <col min="12034" max="12034" width="1.69921875" style="6" customWidth="1"/>
    <col min="12035" max="12035" width="6" style="6" customWidth="1"/>
    <col min="12036" max="12036" width="4.59765625" style="6" customWidth="1"/>
    <col min="12037" max="12037" width="4.8984375" style="6" customWidth="1"/>
    <col min="12038" max="12042" width="11.09765625" style="6" customWidth="1"/>
    <col min="12043" max="12044" width="11.3984375" style="6" customWidth="1"/>
    <col min="12045" max="12046" width="11.09765625" style="6" customWidth="1"/>
    <col min="12047" max="12047" width="1.296875" style="6" customWidth="1"/>
    <col min="12048" max="12048" width="28.3984375" style="6" customWidth="1"/>
    <col min="12049" max="12049" width="6.296875" style="6" customWidth="1"/>
    <col min="12050" max="12050" width="5.09765625" style="6" customWidth="1"/>
    <col min="12051" max="12289" width="9.09765625" style="6"/>
    <col min="12290" max="12290" width="1.69921875" style="6" customWidth="1"/>
    <col min="12291" max="12291" width="6" style="6" customWidth="1"/>
    <col min="12292" max="12292" width="4.59765625" style="6" customWidth="1"/>
    <col min="12293" max="12293" width="4.8984375" style="6" customWidth="1"/>
    <col min="12294" max="12298" width="11.09765625" style="6" customWidth="1"/>
    <col min="12299" max="12300" width="11.3984375" style="6" customWidth="1"/>
    <col min="12301" max="12302" width="11.09765625" style="6" customWidth="1"/>
    <col min="12303" max="12303" width="1.296875" style="6" customWidth="1"/>
    <col min="12304" max="12304" width="28.3984375" style="6" customWidth="1"/>
    <col min="12305" max="12305" width="6.296875" style="6" customWidth="1"/>
    <col min="12306" max="12306" width="5.09765625" style="6" customWidth="1"/>
    <col min="12307" max="12545" width="9.09765625" style="6"/>
    <col min="12546" max="12546" width="1.69921875" style="6" customWidth="1"/>
    <col min="12547" max="12547" width="6" style="6" customWidth="1"/>
    <col min="12548" max="12548" width="4.59765625" style="6" customWidth="1"/>
    <col min="12549" max="12549" width="4.8984375" style="6" customWidth="1"/>
    <col min="12550" max="12554" width="11.09765625" style="6" customWidth="1"/>
    <col min="12555" max="12556" width="11.3984375" style="6" customWidth="1"/>
    <col min="12557" max="12558" width="11.09765625" style="6" customWidth="1"/>
    <col min="12559" max="12559" width="1.296875" style="6" customWidth="1"/>
    <col min="12560" max="12560" width="28.3984375" style="6" customWidth="1"/>
    <col min="12561" max="12561" width="6.296875" style="6" customWidth="1"/>
    <col min="12562" max="12562" width="5.09765625" style="6" customWidth="1"/>
    <col min="12563" max="12801" width="9.09765625" style="6"/>
    <col min="12802" max="12802" width="1.69921875" style="6" customWidth="1"/>
    <col min="12803" max="12803" width="6" style="6" customWidth="1"/>
    <col min="12804" max="12804" width="4.59765625" style="6" customWidth="1"/>
    <col min="12805" max="12805" width="4.8984375" style="6" customWidth="1"/>
    <col min="12806" max="12810" width="11.09765625" style="6" customWidth="1"/>
    <col min="12811" max="12812" width="11.3984375" style="6" customWidth="1"/>
    <col min="12813" max="12814" width="11.09765625" style="6" customWidth="1"/>
    <col min="12815" max="12815" width="1.296875" style="6" customWidth="1"/>
    <col min="12816" max="12816" width="28.3984375" style="6" customWidth="1"/>
    <col min="12817" max="12817" width="6.296875" style="6" customWidth="1"/>
    <col min="12818" max="12818" width="5.09765625" style="6" customWidth="1"/>
    <col min="12819" max="13057" width="9.09765625" style="6"/>
    <col min="13058" max="13058" width="1.69921875" style="6" customWidth="1"/>
    <col min="13059" max="13059" width="6" style="6" customWidth="1"/>
    <col min="13060" max="13060" width="4.59765625" style="6" customWidth="1"/>
    <col min="13061" max="13061" width="4.8984375" style="6" customWidth="1"/>
    <col min="13062" max="13066" width="11.09765625" style="6" customWidth="1"/>
    <col min="13067" max="13068" width="11.3984375" style="6" customWidth="1"/>
    <col min="13069" max="13070" width="11.09765625" style="6" customWidth="1"/>
    <col min="13071" max="13071" width="1.296875" style="6" customWidth="1"/>
    <col min="13072" max="13072" width="28.3984375" style="6" customWidth="1"/>
    <col min="13073" max="13073" width="6.296875" style="6" customWidth="1"/>
    <col min="13074" max="13074" width="5.09765625" style="6" customWidth="1"/>
    <col min="13075" max="13313" width="9.09765625" style="6"/>
    <col min="13314" max="13314" width="1.69921875" style="6" customWidth="1"/>
    <col min="13315" max="13315" width="6" style="6" customWidth="1"/>
    <col min="13316" max="13316" width="4.59765625" style="6" customWidth="1"/>
    <col min="13317" max="13317" width="4.8984375" style="6" customWidth="1"/>
    <col min="13318" max="13322" width="11.09765625" style="6" customWidth="1"/>
    <col min="13323" max="13324" width="11.3984375" style="6" customWidth="1"/>
    <col min="13325" max="13326" width="11.09765625" style="6" customWidth="1"/>
    <col min="13327" max="13327" width="1.296875" style="6" customWidth="1"/>
    <col min="13328" max="13328" width="28.3984375" style="6" customWidth="1"/>
    <col min="13329" max="13329" width="6.296875" style="6" customWidth="1"/>
    <col min="13330" max="13330" width="5.09765625" style="6" customWidth="1"/>
    <col min="13331" max="13569" width="9.09765625" style="6"/>
    <col min="13570" max="13570" width="1.69921875" style="6" customWidth="1"/>
    <col min="13571" max="13571" width="6" style="6" customWidth="1"/>
    <col min="13572" max="13572" width="4.59765625" style="6" customWidth="1"/>
    <col min="13573" max="13573" width="4.8984375" style="6" customWidth="1"/>
    <col min="13574" max="13578" width="11.09765625" style="6" customWidth="1"/>
    <col min="13579" max="13580" width="11.3984375" style="6" customWidth="1"/>
    <col min="13581" max="13582" width="11.09765625" style="6" customWidth="1"/>
    <col min="13583" max="13583" width="1.296875" style="6" customWidth="1"/>
    <col min="13584" max="13584" width="28.3984375" style="6" customWidth="1"/>
    <col min="13585" max="13585" width="6.296875" style="6" customWidth="1"/>
    <col min="13586" max="13586" width="5.09765625" style="6" customWidth="1"/>
    <col min="13587" max="13825" width="9.09765625" style="6"/>
    <col min="13826" max="13826" width="1.69921875" style="6" customWidth="1"/>
    <col min="13827" max="13827" width="6" style="6" customWidth="1"/>
    <col min="13828" max="13828" width="4.59765625" style="6" customWidth="1"/>
    <col min="13829" max="13829" width="4.8984375" style="6" customWidth="1"/>
    <col min="13830" max="13834" width="11.09765625" style="6" customWidth="1"/>
    <col min="13835" max="13836" width="11.3984375" style="6" customWidth="1"/>
    <col min="13837" max="13838" width="11.09765625" style="6" customWidth="1"/>
    <col min="13839" max="13839" width="1.296875" style="6" customWidth="1"/>
    <col min="13840" max="13840" width="28.3984375" style="6" customWidth="1"/>
    <col min="13841" max="13841" width="6.296875" style="6" customWidth="1"/>
    <col min="13842" max="13842" width="5.09765625" style="6" customWidth="1"/>
    <col min="13843" max="14081" width="9.09765625" style="6"/>
    <col min="14082" max="14082" width="1.69921875" style="6" customWidth="1"/>
    <col min="14083" max="14083" width="6" style="6" customWidth="1"/>
    <col min="14084" max="14084" width="4.59765625" style="6" customWidth="1"/>
    <col min="14085" max="14085" width="4.8984375" style="6" customWidth="1"/>
    <col min="14086" max="14090" width="11.09765625" style="6" customWidth="1"/>
    <col min="14091" max="14092" width="11.3984375" style="6" customWidth="1"/>
    <col min="14093" max="14094" width="11.09765625" style="6" customWidth="1"/>
    <col min="14095" max="14095" width="1.296875" style="6" customWidth="1"/>
    <col min="14096" max="14096" width="28.3984375" style="6" customWidth="1"/>
    <col min="14097" max="14097" width="6.296875" style="6" customWidth="1"/>
    <col min="14098" max="14098" width="5.09765625" style="6" customWidth="1"/>
    <col min="14099" max="14337" width="9.09765625" style="6"/>
    <col min="14338" max="14338" width="1.69921875" style="6" customWidth="1"/>
    <col min="14339" max="14339" width="6" style="6" customWidth="1"/>
    <col min="14340" max="14340" width="4.59765625" style="6" customWidth="1"/>
    <col min="14341" max="14341" width="4.8984375" style="6" customWidth="1"/>
    <col min="14342" max="14346" width="11.09765625" style="6" customWidth="1"/>
    <col min="14347" max="14348" width="11.3984375" style="6" customWidth="1"/>
    <col min="14349" max="14350" width="11.09765625" style="6" customWidth="1"/>
    <col min="14351" max="14351" width="1.296875" style="6" customWidth="1"/>
    <col min="14352" max="14352" width="28.3984375" style="6" customWidth="1"/>
    <col min="14353" max="14353" width="6.296875" style="6" customWidth="1"/>
    <col min="14354" max="14354" width="5.09765625" style="6" customWidth="1"/>
    <col min="14355" max="14593" width="9.09765625" style="6"/>
    <col min="14594" max="14594" width="1.69921875" style="6" customWidth="1"/>
    <col min="14595" max="14595" width="6" style="6" customWidth="1"/>
    <col min="14596" max="14596" width="4.59765625" style="6" customWidth="1"/>
    <col min="14597" max="14597" width="4.8984375" style="6" customWidth="1"/>
    <col min="14598" max="14602" width="11.09765625" style="6" customWidth="1"/>
    <col min="14603" max="14604" width="11.3984375" style="6" customWidth="1"/>
    <col min="14605" max="14606" width="11.09765625" style="6" customWidth="1"/>
    <col min="14607" max="14607" width="1.296875" style="6" customWidth="1"/>
    <col min="14608" max="14608" width="28.3984375" style="6" customWidth="1"/>
    <col min="14609" max="14609" width="6.296875" style="6" customWidth="1"/>
    <col min="14610" max="14610" width="5.09765625" style="6" customWidth="1"/>
    <col min="14611" max="14849" width="9.09765625" style="6"/>
    <col min="14850" max="14850" width="1.69921875" style="6" customWidth="1"/>
    <col min="14851" max="14851" width="6" style="6" customWidth="1"/>
    <col min="14852" max="14852" width="4.59765625" style="6" customWidth="1"/>
    <col min="14853" max="14853" width="4.8984375" style="6" customWidth="1"/>
    <col min="14854" max="14858" width="11.09765625" style="6" customWidth="1"/>
    <col min="14859" max="14860" width="11.3984375" style="6" customWidth="1"/>
    <col min="14861" max="14862" width="11.09765625" style="6" customWidth="1"/>
    <col min="14863" max="14863" width="1.296875" style="6" customWidth="1"/>
    <col min="14864" max="14864" width="28.3984375" style="6" customWidth="1"/>
    <col min="14865" max="14865" width="6.296875" style="6" customWidth="1"/>
    <col min="14866" max="14866" width="5.09765625" style="6" customWidth="1"/>
    <col min="14867" max="15105" width="9.09765625" style="6"/>
    <col min="15106" max="15106" width="1.69921875" style="6" customWidth="1"/>
    <col min="15107" max="15107" width="6" style="6" customWidth="1"/>
    <col min="15108" max="15108" width="4.59765625" style="6" customWidth="1"/>
    <col min="15109" max="15109" width="4.8984375" style="6" customWidth="1"/>
    <col min="15110" max="15114" width="11.09765625" style="6" customWidth="1"/>
    <col min="15115" max="15116" width="11.3984375" style="6" customWidth="1"/>
    <col min="15117" max="15118" width="11.09765625" style="6" customWidth="1"/>
    <col min="15119" max="15119" width="1.296875" style="6" customWidth="1"/>
    <col min="15120" max="15120" width="28.3984375" style="6" customWidth="1"/>
    <col min="15121" max="15121" width="6.296875" style="6" customWidth="1"/>
    <col min="15122" max="15122" width="5.09765625" style="6" customWidth="1"/>
    <col min="15123" max="15361" width="9.09765625" style="6"/>
    <col min="15362" max="15362" width="1.69921875" style="6" customWidth="1"/>
    <col min="15363" max="15363" width="6" style="6" customWidth="1"/>
    <col min="15364" max="15364" width="4.59765625" style="6" customWidth="1"/>
    <col min="15365" max="15365" width="4.8984375" style="6" customWidth="1"/>
    <col min="15366" max="15370" width="11.09765625" style="6" customWidth="1"/>
    <col min="15371" max="15372" width="11.3984375" style="6" customWidth="1"/>
    <col min="15373" max="15374" width="11.09765625" style="6" customWidth="1"/>
    <col min="15375" max="15375" width="1.296875" style="6" customWidth="1"/>
    <col min="15376" max="15376" width="28.3984375" style="6" customWidth="1"/>
    <col min="15377" max="15377" width="6.296875" style="6" customWidth="1"/>
    <col min="15378" max="15378" width="5.09765625" style="6" customWidth="1"/>
    <col min="15379" max="15617" width="9.09765625" style="6"/>
    <col min="15618" max="15618" width="1.69921875" style="6" customWidth="1"/>
    <col min="15619" max="15619" width="6" style="6" customWidth="1"/>
    <col min="15620" max="15620" width="4.59765625" style="6" customWidth="1"/>
    <col min="15621" max="15621" width="4.8984375" style="6" customWidth="1"/>
    <col min="15622" max="15626" width="11.09765625" style="6" customWidth="1"/>
    <col min="15627" max="15628" width="11.3984375" style="6" customWidth="1"/>
    <col min="15629" max="15630" width="11.09765625" style="6" customWidth="1"/>
    <col min="15631" max="15631" width="1.296875" style="6" customWidth="1"/>
    <col min="15632" max="15632" width="28.3984375" style="6" customWidth="1"/>
    <col min="15633" max="15633" width="6.296875" style="6" customWidth="1"/>
    <col min="15634" max="15634" width="5.09765625" style="6" customWidth="1"/>
    <col min="15635" max="15873" width="9.09765625" style="6"/>
    <col min="15874" max="15874" width="1.69921875" style="6" customWidth="1"/>
    <col min="15875" max="15875" width="6" style="6" customWidth="1"/>
    <col min="15876" max="15876" width="4.59765625" style="6" customWidth="1"/>
    <col min="15877" max="15877" width="4.8984375" style="6" customWidth="1"/>
    <col min="15878" max="15882" width="11.09765625" style="6" customWidth="1"/>
    <col min="15883" max="15884" width="11.3984375" style="6" customWidth="1"/>
    <col min="15885" max="15886" width="11.09765625" style="6" customWidth="1"/>
    <col min="15887" max="15887" width="1.296875" style="6" customWidth="1"/>
    <col min="15888" max="15888" width="28.3984375" style="6" customWidth="1"/>
    <col min="15889" max="15889" width="6.296875" style="6" customWidth="1"/>
    <col min="15890" max="15890" width="5.09765625" style="6" customWidth="1"/>
    <col min="15891" max="16129" width="9.09765625" style="6"/>
    <col min="16130" max="16130" width="1.69921875" style="6" customWidth="1"/>
    <col min="16131" max="16131" width="6" style="6" customWidth="1"/>
    <col min="16132" max="16132" width="4.59765625" style="6" customWidth="1"/>
    <col min="16133" max="16133" width="4.8984375" style="6" customWidth="1"/>
    <col min="16134" max="16138" width="11.09765625" style="6" customWidth="1"/>
    <col min="16139" max="16140" width="11.3984375" style="6" customWidth="1"/>
    <col min="16141" max="16142" width="11.09765625" style="6" customWidth="1"/>
    <col min="16143" max="16143" width="1.296875" style="6" customWidth="1"/>
    <col min="16144" max="16144" width="28.3984375" style="6" customWidth="1"/>
    <col min="16145" max="16145" width="6.296875" style="6" customWidth="1"/>
    <col min="16146" max="16146" width="5.09765625" style="6" customWidth="1"/>
    <col min="16147" max="16384" width="9.09765625" style="6"/>
  </cols>
  <sheetData>
    <row r="1" spans="1:16" s="2" customFormat="1">
      <c r="B1" s="3" t="s">
        <v>1</v>
      </c>
      <c r="C1" s="4">
        <v>19.2</v>
      </c>
      <c r="D1" s="3" t="s">
        <v>28</v>
      </c>
      <c r="N1" s="32"/>
      <c r="O1" s="32"/>
      <c r="P1" s="32"/>
    </row>
    <row r="2" spans="1:16" s="5" customFormat="1">
      <c r="B2" s="2" t="s">
        <v>23</v>
      </c>
      <c r="C2" s="4">
        <v>19.2</v>
      </c>
      <c r="D2" s="3" t="s">
        <v>29</v>
      </c>
      <c r="N2" s="32"/>
      <c r="O2" s="35" t="s">
        <v>176</v>
      </c>
      <c r="P2" s="35"/>
    </row>
    <row r="3" spans="1:16" ht="3.75" customHeight="1"/>
    <row r="4" spans="1:16" s="19" customFormat="1" ht="21" customHeight="1">
      <c r="A4" s="50" t="s">
        <v>11</v>
      </c>
      <c r="B4" s="50"/>
      <c r="C4" s="50"/>
      <c r="D4" s="51"/>
      <c r="E4" s="56" t="s">
        <v>12</v>
      </c>
      <c r="F4" s="57"/>
      <c r="G4" s="57"/>
      <c r="H4" s="57"/>
      <c r="I4" s="57"/>
      <c r="J4" s="58"/>
      <c r="K4" s="59" t="s">
        <v>13</v>
      </c>
      <c r="L4" s="60"/>
      <c r="M4" s="60"/>
      <c r="N4" s="61" t="s">
        <v>22</v>
      </c>
      <c r="O4" s="62"/>
      <c r="P4" s="22"/>
    </row>
    <row r="5" spans="1:16" s="19" customFormat="1" ht="21" customHeight="1">
      <c r="A5" s="52"/>
      <c r="B5" s="52"/>
      <c r="C5" s="52"/>
      <c r="D5" s="53"/>
      <c r="E5" s="67" t="s">
        <v>5</v>
      </c>
      <c r="F5" s="54"/>
      <c r="G5" s="54"/>
      <c r="H5" s="54"/>
      <c r="I5" s="54"/>
      <c r="J5" s="55"/>
      <c r="K5" s="68" t="s">
        <v>14</v>
      </c>
      <c r="L5" s="69"/>
      <c r="M5" s="69"/>
      <c r="N5" s="63"/>
      <c r="O5" s="64"/>
      <c r="P5" s="22"/>
    </row>
    <row r="6" spans="1:16" s="19" customFormat="1" ht="21" customHeight="1">
      <c r="A6" s="52"/>
      <c r="B6" s="52"/>
      <c r="C6" s="52"/>
      <c r="D6" s="53"/>
      <c r="E6" s="23"/>
      <c r="F6" s="23" t="s">
        <v>17</v>
      </c>
      <c r="G6" s="23"/>
      <c r="H6" s="23" t="s">
        <v>4</v>
      </c>
      <c r="I6" s="23"/>
      <c r="K6" s="24"/>
      <c r="L6" s="24" t="s">
        <v>13</v>
      </c>
      <c r="M6" s="24" t="s">
        <v>13</v>
      </c>
      <c r="N6" s="63"/>
      <c r="O6" s="64"/>
      <c r="P6" s="22"/>
    </row>
    <row r="7" spans="1:16" s="19" customFormat="1" ht="21" customHeight="1">
      <c r="A7" s="52"/>
      <c r="B7" s="52"/>
      <c r="C7" s="52"/>
      <c r="D7" s="53"/>
      <c r="E7" s="23" t="s">
        <v>2</v>
      </c>
      <c r="F7" s="23" t="s">
        <v>174</v>
      </c>
      <c r="G7" s="23" t="s">
        <v>3</v>
      </c>
      <c r="H7" s="23" t="s">
        <v>24</v>
      </c>
      <c r="I7" s="23" t="s">
        <v>18</v>
      </c>
      <c r="J7" s="24" t="s">
        <v>8</v>
      </c>
      <c r="K7" s="24" t="s">
        <v>159</v>
      </c>
      <c r="L7" s="24" t="s">
        <v>160</v>
      </c>
      <c r="M7" s="24" t="s">
        <v>20</v>
      </c>
      <c r="N7" s="63"/>
      <c r="O7" s="64"/>
      <c r="P7" s="22"/>
    </row>
    <row r="8" spans="1:16" s="19" customFormat="1" ht="21" customHeight="1">
      <c r="A8" s="52"/>
      <c r="B8" s="52"/>
      <c r="C8" s="52"/>
      <c r="D8" s="53"/>
      <c r="E8" s="23" t="s">
        <v>16</v>
      </c>
      <c r="F8" s="23" t="s">
        <v>26</v>
      </c>
      <c r="G8" s="23" t="s">
        <v>6</v>
      </c>
      <c r="H8" s="23" t="s">
        <v>27</v>
      </c>
      <c r="I8" s="23" t="s">
        <v>7</v>
      </c>
      <c r="J8" s="23" t="s">
        <v>9</v>
      </c>
      <c r="K8" s="24" t="s">
        <v>162</v>
      </c>
      <c r="L8" s="24" t="s">
        <v>163</v>
      </c>
      <c r="M8" s="24" t="s">
        <v>15</v>
      </c>
      <c r="N8" s="63"/>
      <c r="O8" s="64"/>
      <c r="P8" s="22"/>
    </row>
    <row r="9" spans="1:16" s="19" customFormat="1" ht="21" customHeight="1">
      <c r="A9" s="54"/>
      <c r="B9" s="54"/>
      <c r="C9" s="54"/>
      <c r="D9" s="55"/>
      <c r="E9" s="25" t="s">
        <v>19</v>
      </c>
      <c r="F9" s="25" t="s">
        <v>161</v>
      </c>
      <c r="G9" s="25"/>
      <c r="H9" s="25" t="s">
        <v>25</v>
      </c>
      <c r="I9" s="25"/>
      <c r="J9" s="25"/>
      <c r="K9" s="26" t="s">
        <v>14</v>
      </c>
      <c r="L9" s="26" t="s">
        <v>164</v>
      </c>
      <c r="M9" s="26" t="s">
        <v>165</v>
      </c>
      <c r="N9" s="65"/>
      <c r="O9" s="66"/>
      <c r="P9" s="22"/>
    </row>
    <row r="10" spans="1:16" s="1" customFormat="1" ht="3" customHeight="1">
      <c r="A10" s="11"/>
      <c r="B10" s="11"/>
      <c r="C10" s="11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31"/>
      <c r="O10" s="41"/>
      <c r="P10" s="41"/>
    </row>
    <row r="11" spans="1:16" s="1" customFormat="1" ht="23.25" customHeight="1">
      <c r="A11" s="81" t="s">
        <v>21</v>
      </c>
      <c r="B11" s="81"/>
      <c r="C11" s="81"/>
      <c r="D11" s="82"/>
      <c r="E11" s="27">
        <f>SUM(E12,E17,E19,E23,E36,E39,E42,E46,E49,E63,E70,E91,E94,E97,E101)</f>
        <v>588082406.27499998</v>
      </c>
      <c r="F11" s="27">
        <f t="shared" ref="F11:M11" si="0">SUM(F12,F17,F19,F23,F36,F39,F42,F46,F49,F63,F70,F91,F94,F97,F101)</f>
        <v>200958870.14000002</v>
      </c>
      <c r="G11" s="27">
        <f t="shared" si="0"/>
        <v>154787921.47999999</v>
      </c>
      <c r="H11" s="27">
        <f t="shared" si="0"/>
        <v>27520913.050000001</v>
      </c>
      <c r="I11" s="27">
        <f t="shared" si="0"/>
        <v>29661111.575000003</v>
      </c>
      <c r="J11" s="27">
        <f t="shared" si="0"/>
        <v>2865236171.1599998</v>
      </c>
      <c r="K11" s="27">
        <f t="shared" si="0"/>
        <v>3684683326.269999</v>
      </c>
      <c r="L11" s="27">
        <f t="shared" si="0"/>
        <v>784021963.53999996</v>
      </c>
      <c r="M11" s="27">
        <f t="shared" si="0"/>
        <v>411964839.82999998</v>
      </c>
      <c r="N11" s="83" t="s">
        <v>0</v>
      </c>
      <c r="O11" s="84"/>
      <c r="P11" s="21"/>
    </row>
    <row r="12" spans="1:16" s="1" customFormat="1" ht="23.25" customHeight="1">
      <c r="A12" s="28"/>
      <c r="B12" s="28" t="s">
        <v>30</v>
      </c>
      <c r="C12" s="28"/>
      <c r="D12" s="29"/>
      <c r="E12" s="30">
        <f>SUM(E13:E16)</f>
        <v>94800399.729999989</v>
      </c>
      <c r="F12" s="30">
        <f t="shared" ref="F12:M12" si="1">SUM(F13:F16)</f>
        <v>36667034.560000002</v>
      </c>
      <c r="G12" s="30">
        <f t="shared" si="1"/>
        <v>33184368.729999993</v>
      </c>
      <c r="H12" s="30">
        <f t="shared" si="1"/>
        <v>6016393.3200000003</v>
      </c>
      <c r="I12" s="30">
        <f t="shared" si="1"/>
        <v>9463116.7899999991</v>
      </c>
      <c r="J12" s="30">
        <f t="shared" si="1"/>
        <v>630114401.57999992</v>
      </c>
      <c r="K12" s="30">
        <f t="shared" si="1"/>
        <v>714127775.16999996</v>
      </c>
      <c r="L12" s="30">
        <f t="shared" si="1"/>
        <v>136909936.86000001</v>
      </c>
      <c r="M12" s="30">
        <f t="shared" si="1"/>
        <v>111991996.47</v>
      </c>
      <c r="N12" s="28" t="s">
        <v>89</v>
      </c>
      <c r="O12" s="28"/>
      <c r="P12" s="28"/>
    </row>
    <row r="13" spans="1:16" s="1" customFormat="1" ht="23.25" customHeight="1">
      <c r="A13" s="28"/>
      <c r="B13" s="28" t="s">
        <v>175</v>
      </c>
      <c r="C13" s="28"/>
      <c r="D13" s="29"/>
      <c r="E13" s="30">
        <v>40772502.629999995</v>
      </c>
      <c r="F13" s="30">
        <v>28905254.859999999</v>
      </c>
      <c r="G13" s="30">
        <v>30409046.839999996</v>
      </c>
      <c r="H13" s="30">
        <v>5919343.3200000003</v>
      </c>
      <c r="I13" s="30">
        <v>7850735.3099999996</v>
      </c>
      <c r="J13" s="30">
        <v>430300790.84999996</v>
      </c>
      <c r="K13" s="30">
        <v>484883959.37</v>
      </c>
      <c r="L13" s="30">
        <v>68937822.060000002</v>
      </c>
      <c r="M13" s="30">
        <v>48783372.130000003</v>
      </c>
      <c r="N13" s="28"/>
      <c r="O13" s="28" t="s">
        <v>90</v>
      </c>
      <c r="P13" s="28"/>
    </row>
    <row r="14" spans="1:16" s="1" customFormat="1" ht="23.25" customHeight="1">
      <c r="A14" s="28" t="s">
        <v>166</v>
      </c>
      <c r="B14" s="28"/>
      <c r="C14" s="28"/>
      <c r="D14" s="29"/>
      <c r="E14" s="30">
        <v>44596329.159999996</v>
      </c>
      <c r="F14" s="30">
        <v>6185042</v>
      </c>
      <c r="G14" s="30">
        <v>1403329.81</v>
      </c>
      <c r="H14" s="30" t="s">
        <v>158</v>
      </c>
      <c r="I14" s="30">
        <v>1024170</v>
      </c>
      <c r="J14" s="30">
        <v>83253419.689999998</v>
      </c>
      <c r="K14" s="30">
        <v>117177156.72</v>
      </c>
      <c r="L14" s="30">
        <v>28157248.800000001</v>
      </c>
      <c r="M14" s="30">
        <v>11095882.92</v>
      </c>
      <c r="N14" s="28"/>
      <c r="O14" s="28" t="s">
        <v>91</v>
      </c>
      <c r="P14" s="28"/>
    </row>
    <row r="15" spans="1:16" s="1" customFormat="1" ht="23.25" customHeight="1">
      <c r="A15" s="28" t="s">
        <v>167</v>
      </c>
      <c r="B15" s="28"/>
      <c r="C15" s="28"/>
      <c r="D15" s="29"/>
      <c r="E15" s="30">
        <v>8969285.9400000013</v>
      </c>
      <c r="F15" s="30">
        <v>1276635.2000000002</v>
      </c>
      <c r="G15" s="30">
        <v>1008745.0599999999</v>
      </c>
      <c r="H15" s="30">
        <v>97050</v>
      </c>
      <c r="I15" s="30">
        <v>414190</v>
      </c>
      <c r="J15" s="30">
        <v>81584222</v>
      </c>
      <c r="K15" s="30">
        <v>76912490.540000007</v>
      </c>
      <c r="L15" s="30">
        <v>37034566</v>
      </c>
      <c r="M15" s="30">
        <v>50004819.740000002</v>
      </c>
      <c r="N15" s="28"/>
      <c r="O15" s="28" t="s">
        <v>92</v>
      </c>
      <c r="P15" s="28"/>
    </row>
    <row r="16" spans="1:16" s="1" customFormat="1" ht="23.25" customHeight="1">
      <c r="A16" s="28" t="s">
        <v>168</v>
      </c>
      <c r="B16" s="28"/>
      <c r="C16" s="28"/>
      <c r="D16" s="29"/>
      <c r="E16" s="30">
        <v>462282.00000000006</v>
      </c>
      <c r="F16" s="30">
        <v>300102.5</v>
      </c>
      <c r="G16" s="30">
        <v>363247.01999999996</v>
      </c>
      <c r="H16" s="30" t="s">
        <v>158</v>
      </c>
      <c r="I16" s="30">
        <v>174021.48</v>
      </c>
      <c r="J16" s="30">
        <v>34975969.039999999</v>
      </c>
      <c r="K16" s="30">
        <v>35154168.539999999</v>
      </c>
      <c r="L16" s="30">
        <v>2780300</v>
      </c>
      <c r="M16" s="30">
        <v>2107921.6799999997</v>
      </c>
      <c r="N16" s="28"/>
      <c r="O16" s="28" t="s">
        <v>93</v>
      </c>
      <c r="P16" s="28"/>
    </row>
    <row r="17" spans="1:16" s="1" customFormat="1" ht="23.25" customHeight="1">
      <c r="A17" s="28"/>
      <c r="B17" s="28" t="s">
        <v>31</v>
      </c>
      <c r="C17" s="28"/>
      <c r="D17" s="29"/>
      <c r="E17" s="30">
        <f>SUM(E18)</f>
        <v>1144963.6700000002</v>
      </c>
      <c r="F17" s="30">
        <f t="shared" ref="F17:M17" si="2">SUM(F18)</f>
        <v>313427.88</v>
      </c>
      <c r="G17" s="30">
        <f t="shared" si="2"/>
        <v>351080.97</v>
      </c>
      <c r="H17" s="30" t="s">
        <v>158</v>
      </c>
      <c r="I17" s="30">
        <f t="shared" si="2"/>
        <v>897625</v>
      </c>
      <c r="J17" s="30">
        <f t="shared" si="2"/>
        <v>18457558</v>
      </c>
      <c r="K17" s="30">
        <f t="shared" si="2"/>
        <v>29003774.270000003</v>
      </c>
      <c r="L17" s="30">
        <f t="shared" si="2"/>
        <v>3894060</v>
      </c>
      <c r="M17" s="30">
        <f t="shared" si="2"/>
        <v>1381025.22</v>
      </c>
      <c r="N17" s="28" t="s">
        <v>94</v>
      </c>
      <c r="O17" s="28"/>
      <c r="P17" s="28"/>
    </row>
    <row r="18" spans="1:16" s="1" customFormat="1" ht="23.25" customHeight="1">
      <c r="A18" s="31"/>
      <c r="B18" s="28" t="s">
        <v>32</v>
      </c>
      <c r="C18" s="28"/>
      <c r="D18" s="29"/>
      <c r="E18" s="30">
        <v>1144963.6700000002</v>
      </c>
      <c r="F18" s="30">
        <v>313427.88</v>
      </c>
      <c r="G18" s="30">
        <v>351080.97</v>
      </c>
      <c r="H18" s="30" t="s">
        <v>158</v>
      </c>
      <c r="I18" s="30">
        <v>897625</v>
      </c>
      <c r="J18" s="30">
        <v>18457558</v>
      </c>
      <c r="K18" s="30">
        <v>29003774.270000003</v>
      </c>
      <c r="L18" s="30">
        <v>3894060</v>
      </c>
      <c r="M18" s="30">
        <v>1381025.22</v>
      </c>
      <c r="N18" s="28" t="s">
        <v>95</v>
      </c>
      <c r="O18" s="28" t="s">
        <v>96</v>
      </c>
      <c r="P18" s="28"/>
    </row>
    <row r="19" spans="1:16" s="1" customFormat="1" ht="23.25" customHeight="1">
      <c r="A19" s="28"/>
      <c r="B19" s="28" t="s">
        <v>33</v>
      </c>
      <c r="C19" s="28"/>
      <c r="D19" s="29"/>
      <c r="E19" s="30">
        <f>SUM(E20:E22)</f>
        <v>8871304.75</v>
      </c>
      <c r="F19" s="30">
        <f t="shared" ref="F19:M19" si="3">SUM(F20:F22)</f>
        <v>1929928.2</v>
      </c>
      <c r="G19" s="30">
        <f t="shared" si="3"/>
        <v>2762163.97</v>
      </c>
      <c r="H19" s="30" t="s">
        <v>158</v>
      </c>
      <c r="I19" s="30">
        <f t="shared" si="3"/>
        <v>100922</v>
      </c>
      <c r="J19" s="30">
        <f t="shared" si="3"/>
        <v>117972284.53999999</v>
      </c>
      <c r="K19" s="30">
        <f t="shared" si="3"/>
        <v>87809398.919999987</v>
      </c>
      <c r="L19" s="30">
        <f t="shared" si="3"/>
        <v>22821067.920000002</v>
      </c>
      <c r="M19" s="30">
        <f t="shared" si="3"/>
        <v>10733977.08</v>
      </c>
      <c r="N19" s="28" t="s">
        <v>97</v>
      </c>
      <c r="O19" s="28"/>
      <c r="P19" s="28"/>
    </row>
    <row r="20" spans="1:16" s="1" customFormat="1" ht="23.25" customHeight="1">
      <c r="A20" s="31"/>
      <c r="B20" s="28" t="s">
        <v>34</v>
      </c>
      <c r="C20" s="28"/>
      <c r="D20" s="29"/>
      <c r="E20" s="30">
        <v>4112833.58</v>
      </c>
      <c r="F20" s="30">
        <v>139287.29999999999</v>
      </c>
      <c r="G20" s="30">
        <v>474379.8</v>
      </c>
      <c r="H20" s="30" t="s">
        <v>158</v>
      </c>
      <c r="I20" s="30">
        <v>7103</v>
      </c>
      <c r="J20" s="30">
        <v>40671183</v>
      </c>
      <c r="K20" s="30">
        <v>19433814.289999999</v>
      </c>
      <c r="L20" s="30">
        <v>6345273</v>
      </c>
      <c r="M20" s="30">
        <v>944813.75</v>
      </c>
      <c r="N20" s="28"/>
      <c r="O20" s="28" t="s">
        <v>98</v>
      </c>
      <c r="P20" s="28"/>
    </row>
    <row r="21" spans="1:16" s="1" customFormat="1" ht="23.25" customHeight="1">
      <c r="A21" s="31"/>
      <c r="B21" s="28" t="s">
        <v>35</v>
      </c>
      <c r="C21" s="28"/>
      <c r="D21" s="29"/>
      <c r="E21" s="30">
        <v>2951994.92</v>
      </c>
      <c r="F21" s="30">
        <v>328986.7</v>
      </c>
      <c r="G21" s="30">
        <v>1168972.9400000002</v>
      </c>
      <c r="H21" s="30" t="s">
        <v>158</v>
      </c>
      <c r="I21" s="30">
        <v>9620</v>
      </c>
      <c r="J21" s="30">
        <v>29628043</v>
      </c>
      <c r="K21" s="30">
        <v>38115091.939999998</v>
      </c>
      <c r="L21" s="30">
        <v>3955472.92</v>
      </c>
      <c r="M21" s="30">
        <v>8696628.3300000001</v>
      </c>
      <c r="N21" s="28" t="s">
        <v>99</v>
      </c>
      <c r="O21" s="28" t="s">
        <v>100</v>
      </c>
      <c r="P21" s="28"/>
    </row>
    <row r="22" spans="1:16" s="1" customFormat="1" ht="23.25" customHeight="1">
      <c r="A22" s="31"/>
      <c r="B22" s="28" t="s">
        <v>36</v>
      </c>
      <c r="C22" s="28"/>
      <c r="D22" s="29"/>
      <c r="E22" s="30">
        <v>1806476.2499999998</v>
      </c>
      <c r="F22" s="30">
        <v>1461654.2</v>
      </c>
      <c r="G22" s="30">
        <v>1118811.23</v>
      </c>
      <c r="H22" s="30" t="s">
        <v>158</v>
      </c>
      <c r="I22" s="30">
        <v>84199</v>
      </c>
      <c r="J22" s="30">
        <v>47673058.539999999</v>
      </c>
      <c r="K22" s="30">
        <v>30260492.689999998</v>
      </c>
      <c r="L22" s="30">
        <v>12520322</v>
      </c>
      <c r="M22" s="30">
        <v>1092535</v>
      </c>
      <c r="N22" s="28"/>
      <c r="O22" s="28" t="s">
        <v>101</v>
      </c>
      <c r="P22" s="28"/>
    </row>
    <row r="23" spans="1:16" s="1" customFormat="1" ht="23.25" customHeight="1">
      <c r="A23" s="28"/>
      <c r="B23" s="28" t="s">
        <v>37</v>
      </c>
      <c r="C23" s="28"/>
      <c r="D23" s="29"/>
      <c r="E23" s="30">
        <f>SUM(E24:E25)</f>
        <v>4308088.3800000008</v>
      </c>
      <c r="F23" s="30">
        <f t="shared" ref="F23:M23" si="4">SUM(F24:F25)</f>
        <v>734982</v>
      </c>
      <c r="G23" s="30">
        <f t="shared" si="4"/>
        <v>3716193.9</v>
      </c>
      <c r="H23" s="30">
        <f t="shared" si="4"/>
        <v>42614</v>
      </c>
      <c r="I23" s="30">
        <f t="shared" si="4"/>
        <v>335579.83999999997</v>
      </c>
      <c r="J23" s="30">
        <f t="shared" si="4"/>
        <v>94784054</v>
      </c>
      <c r="K23" s="30">
        <f t="shared" si="4"/>
        <v>84705550.549999997</v>
      </c>
      <c r="L23" s="30">
        <f t="shared" si="4"/>
        <v>4905270.8499999996</v>
      </c>
      <c r="M23" s="30">
        <f t="shared" si="4"/>
        <v>2532385.66</v>
      </c>
      <c r="N23" s="28" t="s">
        <v>102</v>
      </c>
      <c r="O23" s="28"/>
      <c r="P23" s="28"/>
    </row>
    <row r="24" spans="1:16" s="1" customFormat="1" ht="23.25" customHeight="1">
      <c r="A24" s="31"/>
      <c r="B24" s="28" t="s">
        <v>38</v>
      </c>
      <c r="C24" s="28"/>
      <c r="D24" s="29"/>
      <c r="E24" s="30">
        <v>703725.93</v>
      </c>
      <c r="F24" s="30">
        <v>244469.5</v>
      </c>
      <c r="G24" s="30">
        <v>231042.66999999995</v>
      </c>
      <c r="H24" s="30">
        <v>29244</v>
      </c>
      <c r="I24" s="30">
        <v>61997.24</v>
      </c>
      <c r="J24" s="30">
        <v>45329616</v>
      </c>
      <c r="K24" s="30">
        <v>26022827.319999997</v>
      </c>
      <c r="L24" s="30">
        <v>4180259.3</v>
      </c>
      <c r="M24" s="30">
        <v>976928.87</v>
      </c>
      <c r="N24" s="28"/>
      <c r="O24" s="28" t="s">
        <v>103</v>
      </c>
      <c r="P24" s="28"/>
    </row>
    <row r="25" spans="1:16" s="1" customFormat="1" ht="23.25" customHeight="1">
      <c r="A25" s="31"/>
      <c r="B25" s="28" t="s">
        <v>39</v>
      </c>
      <c r="C25" s="28"/>
      <c r="D25" s="29"/>
      <c r="E25" s="30">
        <v>3604362.4500000007</v>
      </c>
      <c r="F25" s="30">
        <v>490512.5</v>
      </c>
      <c r="G25" s="30">
        <v>3485151.23</v>
      </c>
      <c r="H25" s="30">
        <v>13370</v>
      </c>
      <c r="I25" s="30">
        <v>273582.59999999998</v>
      </c>
      <c r="J25" s="30">
        <v>49454438</v>
      </c>
      <c r="K25" s="30">
        <v>58682723.230000004</v>
      </c>
      <c r="L25" s="30">
        <v>725011.55</v>
      </c>
      <c r="M25" s="30">
        <v>1555456.79</v>
      </c>
      <c r="N25" s="28" t="s">
        <v>99</v>
      </c>
      <c r="O25" s="28" t="s">
        <v>104</v>
      </c>
      <c r="P25" s="28"/>
    </row>
    <row r="26" spans="1:16" s="1" customFormat="1" ht="3" customHeight="1">
      <c r="N26" s="31"/>
      <c r="O26" s="31"/>
      <c r="P26" s="31"/>
    </row>
    <row r="27" spans="1:16" s="2" customFormat="1" ht="21" customHeight="1">
      <c r="B27" s="3" t="s">
        <v>1</v>
      </c>
      <c r="C27" s="4">
        <v>19.2</v>
      </c>
      <c r="D27" s="3" t="s">
        <v>171</v>
      </c>
      <c r="N27" s="32"/>
      <c r="O27" s="32"/>
      <c r="P27" s="32"/>
    </row>
    <row r="28" spans="1:16" s="2" customFormat="1" ht="21" customHeight="1">
      <c r="B28" s="2" t="s">
        <v>23</v>
      </c>
      <c r="C28" s="4">
        <v>19.2</v>
      </c>
      <c r="D28" s="3" t="s">
        <v>172</v>
      </c>
      <c r="N28" s="32"/>
      <c r="O28" s="35" t="s">
        <v>176</v>
      </c>
      <c r="P28" s="35"/>
    </row>
    <row r="29" spans="1:16" s="5" customFormat="1" ht="3.95" customHeight="1">
      <c r="N29" s="32"/>
      <c r="O29" s="32"/>
      <c r="P29" s="32"/>
    </row>
    <row r="30" spans="1:16" s="1" customFormat="1" ht="15.75">
      <c r="A30" s="85" t="s">
        <v>11</v>
      </c>
      <c r="B30" s="85"/>
      <c r="C30" s="85"/>
      <c r="D30" s="86"/>
      <c r="E30" s="89" t="s">
        <v>12</v>
      </c>
      <c r="F30" s="90"/>
      <c r="G30" s="90"/>
      <c r="H30" s="90"/>
      <c r="I30" s="90"/>
      <c r="J30" s="91"/>
      <c r="K30" s="92" t="s">
        <v>13</v>
      </c>
      <c r="L30" s="93"/>
      <c r="M30" s="93"/>
      <c r="N30" s="70" t="s">
        <v>22</v>
      </c>
      <c r="O30" s="71"/>
      <c r="P30" s="20"/>
    </row>
    <row r="31" spans="1:16" s="1" customFormat="1" ht="15.75">
      <c r="A31" s="87"/>
      <c r="B31" s="87"/>
      <c r="C31" s="87"/>
      <c r="D31" s="88"/>
      <c r="E31" s="76" t="s">
        <v>5</v>
      </c>
      <c r="F31" s="77"/>
      <c r="G31" s="77"/>
      <c r="H31" s="77"/>
      <c r="I31" s="77"/>
      <c r="J31" s="78"/>
      <c r="K31" s="79" t="s">
        <v>14</v>
      </c>
      <c r="L31" s="80"/>
      <c r="M31" s="80"/>
      <c r="N31" s="72"/>
      <c r="O31" s="73"/>
      <c r="P31" s="20"/>
    </row>
    <row r="32" spans="1:16" s="1" customFormat="1" ht="15.75">
      <c r="A32" s="87"/>
      <c r="B32" s="87"/>
      <c r="C32" s="87"/>
      <c r="D32" s="88"/>
      <c r="E32" s="7"/>
      <c r="F32" s="7" t="s">
        <v>17</v>
      </c>
      <c r="G32" s="7"/>
      <c r="H32" s="7" t="s">
        <v>4</v>
      </c>
      <c r="I32" s="7"/>
      <c r="K32" s="8"/>
      <c r="L32" s="8" t="s">
        <v>13</v>
      </c>
      <c r="M32" s="8" t="s">
        <v>13</v>
      </c>
      <c r="N32" s="72"/>
      <c r="O32" s="73"/>
      <c r="P32" s="20"/>
    </row>
    <row r="33" spans="1:16" s="1" customFormat="1" ht="15.75">
      <c r="A33" s="87"/>
      <c r="B33" s="87"/>
      <c r="C33" s="87"/>
      <c r="D33" s="88"/>
      <c r="E33" s="7" t="s">
        <v>2</v>
      </c>
      <c r="F33" s="7" t="s">
        <v>174</v>
      </c>
      <c r="G33" s="7" t="s">
        <v>3</v>
      </c>
      <c r="H33" s="7" t="s">
        <v>24</v>
      </c>
      <c r="I33" s="7" t="s">
        <v>18</v>
      </c>
      <c r="J33" s="8" t="s">
        <v>8</v>
      </c>
      <c r="K33" s="8" t="s">
        <v>159</v>
      </c>
      <c r="L33" s="8" t="s">
        <v>160</v>
      </c>
      <c r="M33" s="8" t="s">
        <v>20</v>
      </c>
      <c r="N33" s="72"/>
      <c r="O33" s="73"/>
      <c r="P33" s="20"/>
    </row>
    <row r="34" spans="1:16" s="1" customFormat="1" ht="15.75">
      <c r="A34" s="87"/>
      <c r="B34" s="87"/>
      <c r="C34" s="87"/>
      <c r="D34" s="88"/>
      <c r="E34" s="7" t="s">
        <v>16</v>
      </c>
      <c r="F34" s="7" t="s">
        <v>26</v>
      </c>
      <c r="G34" s="7" t="s">
        <v>6</v>
      </c>
      <c r="H34" s="7" t="s">
        <v>27</v>
      </c>
      <c r="I34" s="7" t="s">
        <v>7</v>
      </c>
      <c r="J34" s="7" t="s">
        <v>9</v>
      </c>
      <c r="K34" s="8" t="s">
        <v>162</v>
      </c>
      <c r="L34" s="8" t="s">
        <v>163</v>
      </c>
      <c r="M34" s="8" t="s">
        <v>15</v>
      </c>
      <c r="N34" s="72"/>
      <c r="O34" s="73"/>
      <c r="P34" s="20"/>
    </row>
    <row r="35" spans="1:16" s="1" customFormat="1" ht="15.75">
      <c r="A35" s="77"/>
      <c r="B35" s="77"/>
      <c r="C35" s="77"/>
      <c r="D35" s="78"/>
      <c r="E35" s="9" t="s">
        <v>19</v>
      </c>
      <c r="F35" s="9" t="s">
        <v>161</v>
      </c>
      <c r="G35" s="9"/>
      <c r="H35" s="9" t="s">
        <v>25</v>
      </c>
      <c r="I35" s="9"/>
      <c r="J35" s="9"/>
      <c r="K35" s="10" t="s">
        <v>14</v>
      </c>
      <c r="L35" s="10" t="s">
        <v>164</v>
      </c>
      <c r="M35" s="10" t="s">
        <v>165</v>
      </c>
      <c r="N35" s="74"/>
      <c r="O35" s="75"/>
      <c r="P35" s="20"/>
    </row>
    <row r="36" spans="1:16" s="1" customFormat="1" ht="21" customHeight="1">
      <c r="A36" s="28"/>
      <c r="B36" s="28" t="s">
        <v>40</v>
      </c>
      <c r="C36" s="28"/>
      <c r="D36" s="29"/>
      <c r="E36" s="30">
        <f>SUM(E37:E38)</f>
        <v>2298617.1049999995</v>
      </c>
      <c r="F36" s="30">
        <f t="shared" ref="F36:M36" si="5">SUM(F37:F38)</f>
        <v>530468.56999999995</v>
      </c>
      <c r="G36" s="30">
        <f t="shared" si="5"/>
        <v>1652256.94</v>
      </c>
      <c r="H36" s="30">
        <f t="shared" si="5"/>
        <v>1803.08</v>
      </c>
      <c r="I36" s="30">
        <f t="shared" si="5"/>
        <v>23911.21</v>
      </c>
      <c r="J36" s="30">
        <f t="shared" si="5"/>
        <v>70033315</v>
      </c>
      <c r="K36" s="30">
        <f t="shared" si="5"/>
        <v>53493009.539999992</v>
      </c>
      <c r="L36" s="30">
        <f t="shared" si="5"/>
        <v>7297010</v>
      </c>
      <c r="M36" s="30">
        <f t="shared" si="5"/>
        <v>3862404.5</v>
      </c>
      <c r="N36" s="28" t="s">
        <v>105</v>
      </c>
      <c r="O36" s="28"/>
      <c r="P36" s="28"/>
    </row>
    <row r="37" spans="1:16" s="1" customFormat="1" ht="21" customHeight="1">
      <c r="A37" s="31"/>
      <c r="B37" s="28" t="s">
        <v>41</v>
      </c>
      <c r="C37" s="28"/>
      <c r="D37" s="29"/>
      <c r="E37" s="30">
        <v>1082646.8299999998</v>
      </c>
      <c r="F37" s="30">
        <v>270780.17</v>
      </c>
      <c r="G37" s="30">
        <v>867869.45</v>
      </c>
      <c r="H37" s="30">
        <v>1803.08</v>
      </c>
      <c r="I37" s="30">
        <v>23911.21</v>
      </c>
      <c r="J37" s="30">
        <v>16103223</v>
      </c>
      <c r="K37" s="30">
        <v>24307097.539999995</v>
      </c>
      <c r="L37" s="30">
        <v>997440</v>
      </c>
      <c r="M37" s="30">
        <v>2233605.5</v>
      </c>
      <c r="N37" s="28" t="s">
        <v>106</v>
      </c>
      <c r="O37" s="28" t="s">
        <v>107</v>
      </c>
      <c r="P37" s="28"/>
    </row>
    <row r="38" spans="1:16" s="1" customFormat="1" ht="21" customHeight="1">
      <c r="A38" s="31"/>
      <c r="B38" s="28" t="s">
        <v>42</v>
      </c>
      <c r="C38" s="28"/>
      <c r="D38" s="29"/>
      <c r="E38" s="30">
        <v>1215970.2749999997</v>
      </c>
      <c r="F38" s="30">
        <v>259688.4</v>
      </c>
      <c r="G38" s="30">
        <v>784387.49</v>
      </c>
      <c r="H38" s="30" t="s">
        <v>158</v>
      </c>
      <c r="I38" s="30" t="s">
        <v>158</v>
      </c>
      <c r="J38" s="30">
        <v>53930092</v>
      </c>
      <c r="K38" s="30">
        <v>29185911.999999996</v>
      </c>
      <c r="L38" s="30">
        <v>6299570</v>
      </c>
      <c r="M38" s="30">
        <v>1628799</v>
      </c>
      <c r="N38" s="28" t="s">
        <v>108</v>
      </c>
      <c r="O38" s="28" t="s">
        <v>109</v>
      </c>
      <c r="P38" s="28"/>
    </row>
    <row r="39" spans="1:16" s="1" customFormat="1" ht="21" customHeight="1">
      <c r="A39" s="28"/>
      <c r="B39" s="33" t="s">
        <v>43</v>
      </c>
      <c r="C39" s="33"/>
      <c r="D39" s="34"/>
      <c r="E39" s="30">
        <f>SUM(E40:E41)</f>
        <v>757706.36999999988</v>
      </c>
      <c r="F39" s="30">
        <f t="shared" ref="F39:M39" si="6">SUM(F40:F41)</f>
        <v>1476662.8399999999</v>
      </c>
      <c r="G39" s="30">
        <f t="shared" si="6"/>
        <v>2026769.0499999998</v>
      </c>
      <c r="H39" s="30">
        <f t="shared" si="6"/>
        <v>1395090</v>
      </c>
      <c r="I39" s="30">
        <f t="shared" si="6"/>
        <v>24783.35</v>
      </c>
      <c r="J39" s="30">
        <f t="shared" si="6"/>
        <v>62009405</v>
      </c>
      <c r="K39" s="30">
        <f t="shared" si="6"/>
        <v>47359128.730000004</v>
      </c>
      <c r="L39" s="30">
        <f t="shared" si="6"/>
        <v>14136016.23</v>
      </c>
      <c r="M39" s="30">
        <f t="shared" si="6"/>
        <v>4195524.04</v>
      </c>
      <c r="N39" s="33" t="s">
        <v>110</v>
      </c>
      <c r="O39" s="33"/>
      <c r="P39" s="33"/>
    </row>
    <row r="40" spans="1:16" s="1" customFormat="1" ht="21" customHeight="1">
      <c r="A40" s="96" t="s">
        <v>44</v>
      </c>
      <c r="B40" s="96"/>
      <c r="C40" s="96"/>
      <c r="D40" s="97"/>
      <c r="E40" s="30">
        <v>364550.67</v>
      </c>
      <c r="F40" s="30">
        <v>981617.84</v>
      </c>
      <c r="G40" s="30">
        <v>1506237.91</v>
      </c>
      <c r="H40" s="30">
        <v>312030</v>
      </c>
      <c r="I40" s="30">
        <v>21003.35</v>
      </c>
      <c r="J40" s="30">
        <v>25123276</v>
      </c>
      <c r="K40" s="30">
        <v>21535192.530000001</v>
      </c>
      <c r="L40" s="30">
        <v>6962557.3300000001</v>
      </c>
      <c r="M40" s="30">
        <v>1581837.4200000002</v>
      </c>
      <c r="N40" s="28" t="s">
        <v>10</v>
      </c>
      <c r="O40" s="28" t="s">
        <v>111</v>
      </c>
      <c r="P40" s="28"/>
    </row>
    <row r="41" spans="1:16" s="1" customFormat="1" ht="21" customHeight="1">
      <c r="A41" s="31"/>
      <c r="B41" s="28" t="s">
        <v>45</v>
      </c>
      <c r="C41" s="28"/>
      <c r="D41" s="31"/>
      <c r="E41" s="30">
        <v>393155.69999999995</v>
      </c>
      <c r="F41" s="30">
        <v>495045</v>
      </c>
      <c r="G41" s="30">
        <v>520531.14</v>
      </c>
      <c r="H41" s="30">
        <v>1083060</v>
      </c>
      <c r="I41" s="30">
        <v>3780</v>
      </c>
      <c r="J41" s="30">
        <v>36886129</v>
      </c>
      <c r="K41" s="30">
        <v>25823936.200000003</v>
      </c>
      <c r="L41" s="30">
        <v>7173458.9000000004</v>
      </c>
      <c r="M41" s="30">
        <v>2613686.62</v>
      </c>
      <c r="N41" s="28"/>
      <c r="O41" s="28" t="s">
        <v>112</v>
      </c>
      <c r="P41" s="28"/>
    </row>
    <row r="42" spans="1:16" s="1" customFormat="1" ht="21" customHeight="1">
      <c r="A42" s="35"/>
      <c r="B42" s="36" t="s">
        <v>46</v>
      </c>
      <c r="C42" s="36"/>
      <c r="D42" s="37"/>
      <c r="E42" s="30">
        <f>SUM(E43:E45)</f>
        <v>4002303.5199999996</v>
      </c>
      <c r="F42" s="30">
        <f t="shared" ref="F42:M42" si="7">SUM(F43:F45)</f>
        <v>1421754.7</v>
      </c>
      <c r="G42" s="30">
        <f t="shared" si="7"/>
        <v>3052658.39</v>
      </c>
      <c r="H42" s="30">
        <f t="shared" si="7"/>
        <v>1777102</v>
      </c>
      <c r="I42" s="30">
        <f t="shared" si="7"/>
        <v>576207.41999999993</v>
      </c>
      <c r="J42" s="30">
        <f t="shared" si="7"/>
        <v>86474642.700000003</v>
      </c>
      <c r="K42" s="30">
        <f t="shared" si="7"/>
        <v>103650711.13999999</v>
      </c>
      <c r="L42" s="30">
        <f t="shared" si="7"/>
        <v>4165704.3899999997</v>
      </c>
      <c r="M42" s="30">
        <f t="shared" si="7"/>
        <v>15506761.039999999</v>
      </c>
      <c r="N42" s="36" t="s">
        <v>113</v>
      </c>
      <c r="O42" s="36"/>
      <c r="P42" s="36"/>
    </row>
    <row r="43" spans="1:16" s="1" customFormat="1" ht="21" customHeight="1">
      <c r="A43" s="35"/>
      <c r="B43" s="36" t="s">
        <v>47</v>
      </c>
      <c r="C43" s="36"/>
      <c r="D43" s="37"/>
      <c r="E43" s="30">
        <v>1430427.28</v>
      </c>
      <c r="F43" s="30">
        <v>551836.5</v>
      </c>
      <c r="G43" s="30">
        <v>202756.97999999998</v>
      </c>
      <c r="H43" s="30">
        <v>1777102</v>
      </c>
      <c r="I43" s="30">
        <v>30772</v>
      </c>
      <c r="J43" s="30">
        <v>20205954</v>
      </c>
      <c r="K43" s="30">
        <v>21041678.16</v>
      </c>
      <c r="L43" s="30">
        <v>670810</v>
      </c>
      <c r="M43" s="30">
        <v>7208232.4500000002</v>
      </c>
      <c r="N43" s="36"/>
      <c r="O43" s="36" t="s">
        <v>114</v>
      </c>
      <c r="P43" s="36"/>
    </row>
    <row r="44" spans="1:16" s="1" customFormat="1" ht="21" customHeight="1">
      <c r="A44" s="31"/>
      <c r="B44" s="36" t="s">
        <v>48</v>
      </c>
      <c r="C44" s="36"/>
      <c r="D44" s="37"/>
      <c r="E44" s="30">
        <v>325940.77000000008</v>
      </c>
      <c r="F44" s="30">
        <v>384459.6</v>
      </c>
      <c r="G44" s="30">
        <v>916154.89000000013</v>
      </c>
      <c r="H44" s="30" t="s">
        <v>158</v>
      </c>
      <c r="I44" s="30">
        <v>227419.41999999998</v>
      </c>
      <c r="J44" s="30">
        <v>41702435</v>
      </c>
      <c r="K44" s="30">
        <v>48798148.159999996</v>
      </c>
      <c r="L44" s="30">
        <v>1712160</v>
      </c>
      <c r="M44" s="30">
        <v>6137320.2000000002</v>
      </c>
      <c r="N44" s="36"/>
      <c r="O44" s="36" t="s">
        <v>115</v>
      </c>
      <c r="P44" s="36"/>
    </row>
    <row r="45" spans="1:16" s="1" customFormat="1" ht="21" customHeight="1">
      <c r="A45" s="31"/>
      <c r="B45" s="36" t="s">
        <v>49</v>
      </c>
      <c r="C45" s="36"/>
      <c r="D45" s="37"/>
      <c r="E45" s="30">
        <v>2245935.4699999997</v>
      </c>
      <c r="F45" s="30">
        <v>485458.60000000003</v>
      </c>
      <c r="G45" s="30">
        <v>1933746.52</v>
      </c>
      <c r="H45" s="30" t="s">
        <v>158</v>
      </c>
      <c r="I45" s="30">
        <v>318016</v>
      </c>
      <c r="J45" s="30">
        <v>24566253.699999999</v>
      </c>
      <c r="K45" s="30">
        <v>33810884.82</v>
      </c>
      <c r="L45" s="30">
        <v>1782734.39</v>
      </c>
      <c r="M45" s="30">
        <v>2161208.3899999997</v>
      </c>
      <c r="N45" s="36"/>
      <c r="O45" s="36" t="s">
        <v>116</v>
      </c>
      <c r="P45" s="36"/>
    </row>
    <row r="46" spans="1:16" s="1" customFormat="1" ht="21" customHeight="1">
      <c r="A46" s="31"/>
      <c r="B46" s="36" t="s">
        <v>50</v>
      </c>
      <c r="C46" s="36"/>
      <c r="D46" s="37"/>
      <c r="E46" s="30">
        <f>SUM(E47:E48)</f>
        <v>475517.95000000007</v>
      </c>
      <c r="F46" s="30">
        <f t="shared" ref="F46:M46" si="8">SUM(F47:F48)</f>
        <v>37009.699999999997</v>
      </c>
      <c r="G46" s="30">
        <f t="shared" si="8"/>
        <v>733825.95</v>
      </c>
      <c r="H46" s="30">
        <f t="shared" si="8"/>
        <v>1578604</v>
      </c>
      <c r="I46" s="30">
        <f t="shared" si="8"/>
        <v>194978</v>
      </c>
      <c r="J46" s="30">
        <f t="shared" si="8"/>
        <v>45764513.109999999</v>
      </c>
      <c r="K46" s="30">
        <f t="shared" si="8"/>
        <v>28752939.869999997</v>
      </c>
      <c r="L46" s="30">
        <f t="shared" si="8"/>
        <v>2829169.87</v>
      </c>
      <c r="M46" s="30">
        <f t="shared" si="8"/>
        <v>1463501.56</v>
      </c>
      <c r="N46" s="36" t="s">
        <v>117</v>
      </c>
      <c r="O46" s="36"/>
      <c r="P46" s="36"/>
    </row>
    <row r="47" spans="1:16" s="1" customFormat="1" ht="21" customHeight="1">
      <c r="A47" s="31"/>
      <c r="B47" s="36" t="s">
        <v>51</v>
      </c>
      <c r="C47" s="36"/>
      <c r="D47" s="37"/>
      <c r="E47" s="30">
        <v>353817.55000000005</v>
      </c>
      <c r="F47" s="30">
        <v>15898.2</v>
      </c>
      <c r="G47" s="30">
        <v>630867.25</v>
      </c>
      <c r="H47" s="30">
        <v>917928</v>
      </c>
      <c r="I47" s="30">
        <v>160018</v>
      </c>
      <c r="J47" s="30">
        <v>36792688</v>
      </c>
      <c r="K47" s="30">
        <v>15301996.069999998</v>
      </c>
      <c r="L47" s="30">
        <v>1782200</v>
      </c>
      <c r="M47" s="30">
        <v>1049586.06</v>
      </c>
      <c r="N47" s="36"/>
      <c r="O47" s="36" t="s">
        <v>118</v>
      </c>
      <c r="P47" s="36"/>
    </row>
    <row r="48" spans="1:16" s="1" customFormat="1" ht="21" customHeight="1">
      <c r="A48" s="31"/>
      <c r="B48" s="36" t="s">
        <v>52</v>
      </c>
      <c r="C48" s="36"/>
      <c r="D48" s="37"/>
      <c r="E48" s="30">
        <v>121700.40000000001</v>
      </c>
      <c r="F48" s="30">
        <v>21111.5</v>
      </c>
      <c r="G48" s="30">
        <v>102958.7</v>
      </c>
      <c r="H48" s="30">
        <v>660676</v>
      </c>
      <c r="I48" s="30">
        <v>34960</v>
      </c>
      <c r="J48" s="30">
        <v>8971825.1099999994</v>
      </c>
      <c r="K48" s="30">
        <v>13450943.799999999</v>
      </c>
      <c r="L48" s="30">
        <v>1046969.87</v>
      </c>
      <c r="M48" s="30">
        <v>413915.5</v>
      </c>
      <c r="N48" s="36"/>
      <c r="O48" s="36" t="s">
        <v>119</v>
      </c>
      <c r="P48" s="36"/>
    </row>
    <row r="49" spans="1:16" s="1" customFormat="1" ht="21" customHeight="1">
      <c r="A49" s="31"/>
      <c r="B49" s="36" t="s">
        <v>53</v>
      </c>
      <c r="C49" s="36"/>
      <c r="D49" s="37"/>
      <c r="E49" s="30">
        <f>SUM(E50:E53)</f>
        <v>12216855.449999999</v>
      </c>
      <c r="F49" s="30">
        <f t="shared" ref="F49:M49" si="9">SUM(F50:F53)</f>
        <v>4237042.0600000005</v>
      </c>
      <c r="G49" s="30">
        <f t="shared" si="9"/>
        <v>4899146.7599999988</v>
      </c>
      <c r="H49" s="30">
        <f t="shared" si="9"/>
        <v>219682</v>
      </c>
      <c r="I49" s="30">
        <f t="shared" si="9"/>
        <v>760245.1</v>
      </c>
      <c r="J49" s="30">
        <f t="shared" si="9"/>
        <v>144289994.5</v>
      </c>
      <c r="K49" s="30">
        <f t="shared" si="9"/>
        <v>138442653.03</v>
      </c>
      <c r="L49" s="30">
        <f t="shared" si="9"/>
        <v>33450497.079999998</v>
      </c>
      <c r="M49" s="30">
        <f t="shared" si="9"/>
        <v>16038754.66</v>
      </c>
      <c r="N49" s="36" t="s">
        <v>120</v>
      </c>
      <c r="O49" s="36"/>
      <c r="P49" s="36"/>
    </row>
    <row r="50" spans="1:16" s="1" customFormat="1" ht="21" customHeight="1">
      <c r="A50" s="31"/>
      <c r="B50" s="36" t="s">
        <v>54</v>
      </c>
      <c r="C50" s="36"/>
      <c r="D50" s="37"/>
      <c r="E50" s="30">
        <v>7722698.6900000004</v>
      </c>
      <c r="F50" s="30">
        <v>1522115.4100000001</v>
      </c>
      <c r="G50" s="30">
        <v>354887.14999999997</v>
      </c>
      <c r="H50" s="30" t="s">
        <v>158</v>
      </c>
      <c r="I50" s="30">
        <v>354875.5</v>
      </c>
      <c r="J50" s="30">
        <v>80247115.5</v>
      </c>
      <c r="K50" s="30">
        <v>44594631.25</v>
      </c>
      <c r="L50" s="30">
        <v>18492419.079999998</v>
      </c>
      <c r="M50" s="30">
        <v>2783332.5300000003</v>
      </c>
      <c r="N50" s="36"/>
      <c r="O50" s="45" t="s">
        <v>121</v>
      </c>
      <c r="P50" s="45"/>
    </row>
    <row r="51" spans="1:16" s="1" customFormat="1" ht="21" customHeight="1">
      <c r="A51" s="31"/>
      <c r="B51" s="36" t="s">
        <v>55</v>
      </c>
      <c r="C51" s="36"/>
      <c r="D51" s="37"/>
      <c r="E51" s="30">
        <v>3462977.89</v>
      </c>
      <c r="F51" s="30">
        <v>1527608.1</v>
      </c>
      <c r="G51" s="30">
        <v>4126444.0499999993</v>
      </c>
      <c r="H51" s="30" t="s">
        <v>158</v>
      </c>
      <c r="I51" s="30">
        <v>150298.70000000001</v>
      </c>
      <c r="J51" s="30">
        <v>16409754</v>
      </c>
      <c r="K51" s="30">
        <v>30642142.969999999</v>
      </c>
      <c r="L51" s="30">
        <v>4547885</v>
      </c>
      <c r="M51" s="30">
        <v>7477193.6300000008</v>
      </c>
      <c r="N51" s="36"/>
      <c r="O51" s="36" t="s">
        <v>122</v>
      </c>
      <c r="P51" s="36"/>
    </row>
    <row r="52" spans="1:16" s="1" customFormat="1" ht="21" customHeight="1">
      <c r="A52" s="31"/>
      <c r="B52" s="36" t="s">
        <v>56</v>
      </c>
      <c r="C52" s="36"/>
      <c r="D52" s="37"/>
      <c r="E52" s="30">
        <v>439321.77000000008</v>
      </c>
      <c r="F52" s="30">
        <v>144878</v>
      </c>
      <c r="G52" s="30">
        <v>109538.37999999999</v>
      </c>
      <c r="H52" s="30" t="s">
        <v>158</v>
      </c>
      <c r="I52" s="30">
        <v>41470.9</v>
      </c>
      <c r="J52" s="30">
        <v>14986861</v>
      </c>
      <c r="K52" s="30">
        <v>35389228.68</v>
      </c>
      <c r="L52" s="30">
        <v>4653729.92</v>
      </c>
      <c r="M52" s="30">
        <v>4322777.5</v>
      </c>
      <c r="N52" s="36"/>
      <c r="O52" s="36" t="s">
        <v>123</v>
      </c>
      <c r="P52" s="36"/>
    </row>
    <row r="53" spans="1:16" s="1" customFormat="1" ht="21" customHeight="1">
      <c r="A53" s="31"/>
      <c r="B53" s="36" t="s">
        <v>57</v>
      </c>
      <c r="C53" s="36"/>
      <c r="D53" s="37"/>
      <c r="E53" s="30">
        <v>591857.1</v>
      </c>
      <c r="F53" s="30">
        <v>1042440.55</v>
      </c>
      <c r="G53" s="30">
        <v>308277.18000000005</v>
      </c>
      <c r="H53" s="30">
        <v>219682</v>
      </c>
      <c r="I53" s="30">
        <v>213600</v>
      </c>
      <c r="J53" s="30">
        <v>32646264</v>
      </c>
      <c r="K53" s="30">
        <v>27816650.130000003</v>
      </c>
      <c r="L53" s="30">
        <v>5756463.0800000001</v>
      </c>
      <c r="M53" s="30">
        <v>1455451</v>
      </c>
      <c r="N53" s="36"/>
      <c r="O53" s="36" t="s">
        <v>124</v>
      </c>
      <c r="P53" s="36"/>
    </row>
    <row r="54" spans="1:16" s="1" customFormat="1" ht="18.95" customHeight="1">
      <c r="B54" s="3" t="s">
        <v>1</v>
      </c>
      <c r="C54" s="4">
        <v>19.2</v>
      </c>
      <c r="D54" s="3" t="s">
        <v>171</v>
      </c>
      <c r="E54" s="2"/>
      <c r="F54" s="2"/>
      <c r="G54" s="2"/>
      <c r="H54" s="2"/>
      <c r="I54" s="2"/>
      <c r="J54" s="2"/>
      <c r="K54" s="2"/>
      <c r="L54" s="2"/>
      <c r="M54" s="2"/>
      <c r="N54" s="32"/>
      <c r="O54" s="32"/>
      <c r="P54" s="32"/>
    </row>
    <row r="55" spans="1:16" s="1" customFormat="1" ht="18.95" customHeight="1">
      <c r="B55" s="2" t="s">
        <v>23</v>
      </c>
      <c r="C55" s="4">
        <v>19.2</v>
      </c>
      <c r="D55" s="3" t="s">
        <v>173</v>
      </c>
      <c r="E55" s="5"/>
      <c r="F55" s="5"/>
      <c r="G55" s="5"/>
      <c r="H55" s="5"/>
      <c r="I55" s="5"/>
      <c r="J55" s="5"/>
      <c r="K55" s="5"/>
      <c r="L55" s="5"/>
      <c r="M55" s="5"/>
      <c r="N55" s="32"/>
      <c r="O55" s="35" t="s">
        <v>176</v>
      </c>
      <c r="P55" s="35"/>
    </row>
    <row r="56" spans="1:16" s="1" customFormat="1" ht="3.95" customHeight="1">
      <c r="N56" s="31"/>
      <c r="O56" s="31"/>
      <c r="P56" s="31"/>
    </row>
    <row r="57" spans="1:16" s="1" customFormat="1" ht="15.75">
      <c r="A57" s="85" t="s">
        <v>11</v>
      </c>
      <c r="B57" s="85"/>
      <c r="C57" s="85"/>
      <c r="D57" s="86"/>
      <c r="E57" s="89" t="s">
        <v>12</v>
      </c>
      <c r="F57" s="90"/>
      <c r="G57" s="90"/>
      <c r="H57" s="90"/>
      <c r="I57" s="90"/>
      <c r="J57" s="91"/>
      <c r="K57" s="92" t="s">
        <v>13</v>
      </c>
      <c r="L57" s="93"/>
      <c r="M57" s="93"/>
      <c r="N57" s="70" t="s">
        <v>22</v>
      </c>
      <c r="O57" s="71"/>
      <c r="P57" s="20"/>
    </row>
    <row r="58" spans="1:16" s="1" customFormat="1" ht="15.75">
      <c r="A58" s="87"/>
      <c r="B58" s="87"/>
      <c r="C58" s="87"/>
      <c r="D58" s="88"/>
      <c r="E58" s="76" t="s">
        <v>5</v>
      </c>
      <c r="F58" s="77"/>
      <c r="G58" s="77"/>
      <c r="H58" s="77"/>
      <c r="I58" s="77"/>
      <c r="J58" s="78"/>
      <c r="K58" s="79" t="s">
        <v>14</v>
      </c>
      <c r="L58" s="80"/>
      <c r="M58" s="80"/>
      <c r="N58" s="72"/>
      <c r="O58" s="73"/>
      <c r="P58" s="20"/>
    </row>
    <row r="59" spans="1:16" s="1" customFormat="1" ht="15.75">
      <c r="A59" s="87"/>
      <c r="B59" s="87"/>
      <c r="C59" s="87"/>
      <c r="D59" s="88"/>
      <c r="E59" s="7"/>
      <c r="F59" s="7" t="s">
        <v>17</v>
      </c>
      <c r="G59" s="7"/>
      <c r="H59" s="7" t="s">
        <v>4</v>
      </c>
      <c r="I59" s="7"/>
      <c r="K59" s="8"/>
      <c r="L59" s="8" t="s">
        <v>13</v>
      </c>
      <c r="M59" s="8" t="s">
        <v>13</v>
      </c>
      <c r="N59" s="72"/>
      <c r="O59" s="73"/>
      <c r="P59" s="20"/>
    </row>
    <row r="60" spans="1:16" s="1" customFormat="1" ht="15.75">
      <c r="A60" s="87"/>
      <c r="B60" s="87"/>
      <c r="C60" s="87"/>
      <c r="D60" s="88"/>
      <c r="E60" s="7" t="s">
        <v>2</v>
      </c>
      <c r="F60" s="7" t="s">
        <v>174</v>
      </c>
      <c r="G60" s="7" t="s">
        <v>3</v>
      </c>
      <c r="H60" s="7" t="s">
        <v>24</v>
      </c>
      <c r="I60" s="7" t="s">
        <v>18</v>
      </c>
      <c r="J60" s="8" t="s">
        <v>8</v>
      </c>
      <c r="K60" s="8" t="s">
        <v>159</v>
      </c>
      <c r="L60" s="8" t="s">
        <v>160</v>
      </c>
      <c r="M60" s="8" t="s">
        <v>20</v>
      </c>
      <c r="N60" s="72"/>
      <c r="O60" s="73"/>
      <c r="P60" s="20"/>
    </row>
    <row r="61" spans="1:16" s="1" customFormat="1" ht="15.75">
      <c r="A61" s="87"/>
      <c r="B61" s="87"/>
      <c r="C61" s="87"/>
      <c r="D61" s="88"/>
      <c r="E61" s="7" t="s">
        <v>16</v>
      </c>
      <c r="F61" s="7" t="s">
        <v>26</v>
      </c>
      <c r="G61" s="7" t="s">
        <v>6</v>
      </c>
      <c r="H61" s="7" t="s">
        <v>27</v>
      </c>
      <c r="I61" s="7" t="s">
        <v>7</v>
      </c>
      <c r="J61" s="7" t="s">
        <v>9</v>
      </c>
      <c r="K61" s="8" t="s">
        <v>162</v>
      </c>
      <c r="L61" s="8" t="s">
        <v>163</v>
      </c>
      <c r="M61" s="8" t="s">
        <v>15</v>
      </c>
      <c r="N61" s="72"/>
      <c r="O61" s="73"/>
      <c r="P61" s="20"/>
    </row>
    <row r="62" spans="1:16" s="1" customFormat="1" ht="15.75">
      <c r="A62" s="77"/>
      <c r="B62" s="77"/>
      <c r="C62" s="77"/>
      <c r="D62" s="78"/>
      <c r="E62" s="9" t="s">
        <v>19</v>
      </c>
      <c r="F62" s="9" t="s">
        <v>161</v>
      </c>
      <c r="G62" s="9"/>
      <c r="H62" s="9" t="s">
        <v>25</v>
      </c>
      <c r="I62" s="9"/>
      <c r="J62" s="9"/>
      <c r="K62" s="10" t="s">
        <v>14</v>
      </c>
      <c r="L62" s="10" t="s">
        <v>164</v>
      </c>
      <c r="M62" s="10" t="s">
        <v>165</v>
      </c>
      <c r="N62" s="74"/>
      <c r="O62" s="75"/>
      <c r="P62" s="20"/>
    </row>
    <row r="63" spans="1:16" s="1" customFormat="1" ht="21" customHeight="1">
      <c r="A63" s="38"/>
      <c r="B63" s="36" t="s">
        <v>58</v>
      </c>
      <c r="C63" s="36"/>
      <c r="D63" s="37"/>
      <c r="E63" s="30">
        <f>SUM(E64:E69)</f>
        <v>33592735.979999997</v>
      </c>
      <c r="F63" s="30">
        <f t="shared" ref="F63:M63" si="10">SUM(F64:F69)</f>
        <v>16841973.190000001</v>
      </c>
      <c r="G63" s="30">
        <f t="shared" si="10"/>
        <v>15177558.519999998</v>
      </c>
      <c r="H63" s="30">
        <f t="shared" si="10"/>
        <v>2325959.11</v>
      </c>
      <c r="I63" s="30">
        <f t="shared" si="10"/>
        <v>2964020.4099999997</v>
      </c>
      <c r="J63" s="30">
        <f t="shared" si="10"/>
        <v>228183506.59999999</v>
      </c>
      <c r="K63" s="30">
        <f t="shared" si="10"/>
        <v>400602120.02000004</v>
      </c>
      <c r="L63" s="30">
        <f t="shared" si="10"/>
        <v>46766126.149999999</v>
      </c>
      <c r="M63" s="30">
        <f t="shared" si="10"/>
        <v>36126593.760000005</v>
      </c>
      <c r="N63" s="45" t="s">
        <v>125</v>
      </c>
      <c r="O63" s="45"/>
      <c r="P63" s="45"/>
    </row>
    <row r="64" spans="1:16" s="1" customFormat="1" ht="21" customHeight="1">
      <c r="A64" s="38"/>
      <c r="B64" s="36" t="s">
        <v>59</v>
      </c>
      <c r="C64" s="36"/>
      <c r="D64" s="37"/>
      <c r="E64" s="30">
        <v>9463317.1499999985</v>
      </c>
      <c r="F64" s="30">
        <v>11129021.74</v>
      </c>
      <c r="G64" s="30">
        <v>6177796.2599999998</v>
      </c>
      <c r="H64" s="30">
        <v>2324959.11</v>
      </c>
      <c r="I64" s="30">
        <v>1495178</v>
      </c>
      <c r="J64" s="30">
        <v>100477711</v>
      </c>
      <c r="K64" s="30">
        <v>176880191.53999999</v>
      </c>
      <c r="L64" s="30">
        <v>6257689.3399999999</v>
      </c>
      <c r="M64" s="30">
        <v>13383673.810000001</v>
      </c>
      <c r="N64" s="45"/>
      <c r="O64" s="45" t="s">
        <v>126</v>
      </c>
      <c r="P64" s="45"/>
    </row>
    <row r="65" spans="1:16" s="1" customFormat="1" ht="21" customHeight="1">
      <c r="A65" s="38"/>
      <c r="B65" s="36" t="s">
        <v>60</v>
      </c>
      <c r="C65" s="36"/>
      <c r="D65" s="37"/>
      <c r="E65" s="30">
        <v>3376728.9000000004</v>
      </c>
      <c r="F65" s="30">
        <v>1685458.8</v>
      </c>
      <c r="G65" s="30">
        <v>7733286.1500000004</v>
      </c>
      <c r="H65" s="30" t="s">
        <v>158</v>
      </c>
      <c r="I65" s="30">
        <v>651534</v>
      </c>
      <c r="J65" s="30">
        <v>41851509</v>
      </c>
      <c r="K65" s="30">
        <v>71201756.74000001</v>
      </c>
      <c r="L65" s="30">
        <v>7722875.9799999995</v>
      </c>
      <c r="M65" s="30">
        <v>7456076.7999999989</v>
      </c>
      <c r="N65" s="45"/>
      <c r="O65" s="45" t="s">
        <v>127</v>
      </c>
      <c r="P65" s="45"/>
    </row>
    <row r="66" spans="1:16" s="1" customFormat="1" ht="21" customHeight="1">
      <c r="A66" s="38"/>
      <c r="B66" s="36" t="s">
        <v>61</v>
      </c>
      <c r="C66" s="36"/>
      <c r="D66" s="37"/>
      <c r="E66" s="30">
        <v>797312.73000000021</v>
      </c>
      <c r="F66" s="30">
        <v>350303.10000000009</v>
      </c>
      <c r="G66" s="30">
        <v>347510.94</v>
      </c>
      <c r="H66" s="30" t="s">
        <v>158</v>
      </c>
      <c r="I66" s="30">
        <v>164851.51</v>
      </c>
      <c r="J66" s="30">
        <v>28478761.600000001</v>
      </c>
      <c r="K66" s="30">
        <v>39108483.080000006</v>
      </c>
      <c r="L66" s="30">
        <v>4611454.13</v>
      </c>
      <c r="M66" s="30">
        <v>4697699.74</v>
      </c>
      <c r="N66" s="45"/>
      <c r="O66" s="45" t="s">
        <v>128</v>
      </c>
      <c r="P66" s="45"/>
    </row>
    <row r="67" spans="1:16" s="1" customFormat="1" ht="21" customHeight="1">
      <c r="A67" s="38"/>
      <c r="B67" s="36" t="s">
        <v>62</v>
      </c>
      <c r="C67" s="36"/>
      <c r="D67" s="37"/>
      <c r="E67" s="30">
        <v>16761102.720000001</v>
      </c>
      <c r="F67" s="30">
        <v>2719542.9</v>
      </c>
      <c r="G67" s="30">
        <v>306078.94999999995</v>
      </c>
      <c r="H67" s="30" t="s">
        <v>158</v>
      </c>
      <c r="I67" s="30">
        <v>443752</v>
      </c>
      <c r="J67" s="30">
        <v>25827476</v>
      </c>
      <c r="K67" s="30">
        <v>52403509.719999999</v>
      </c>
      <c r="L67" s="30">
        <v>7923420</v>
      </c>
      <c r="M67" s="30">
        <v>4291307.9999999991</v>
      </c>
      <c r="N67" s="45"/>
      <c r="O67" s="45" t="s">
        <v>129</v>
      </c>
      <c r="P67" s="45"/>
    </row>
    <row r="68" spans="1:16" s="1" customFormat="1" ht="21" customHeight="1">
      <c r="A68" s="38"/>
      <c r="B68" s="36" t="s">
        <v>63</v>
      </c>
      <c r="C68" s="36"/>
      <c r="D68" s="37"/>
      <c r="E68" s="30">
        <v>2869911.169999999</v>
      </c>
      <c r="F68" s="30">
        <v>891320.45000000007</v>
      </c>
      <c r="G68" s="30">
        <v>408338.62</v>
      </c>
      <c r="H68" s="30" t="s">
        <v>158</v>
      </c>
      <c r="I68" s="30">
        <v>137304.4</v>
      </c>
      <c r="J68" s="30">
        <v>20296138</v>
      </c>
      <c r="K68" s="30">
        <v>35287574.700000003</v>
      </c>
      <c r="L68" s="30">
        <v>4296048.4000000004</v>
      </c>
      <c r="M68" s="30">
        <v>5354069.41</v>
      </c>
      <c r="N68" s="45"/>
      <c r="O68" s="45" t="s">
        <v>130</v>
      </c>
      <c r="P68" s="45"/>
    </row>
    <row r="69" spans="1:16" s="1" customFormat="1" ht="21" customHeight="1">
      <c r="A69" s="38"/>
      <c r="B69" s="36" t="s">
        <v>64</v>
      </c>
      <c r="C69" s="36"/>
      <c r="D69" s="37"/>
      <c r="E69" s="30">
        <v>324363.30999999994</v>
      </c>
      <c r="F69" s="30">
        <v>66326.200000000012</v>
      </c>
      <c r="G69" s="30">
        <v>204547.6</v>
      </c>
      <c r="H69" s="30">
        <v>1000</v>
      </c>
      <c r="I69" s="30">
        <v>71400.5</v>
      </c>
      <c r="J69" s="30">
        <v>11251911</v>
      </c>
      <c r="K69" s="30">
        <v>25720604.239999998</v>
      </c>
      <c r="L69" s="30">
        <v>15954638.299999999</v>
      </c>
      <c r="M69" s="30">
        <v>943766</v>
      </c>
      <c r="N69" s="45"/>
      <c r="O69" s="45" t="s">
        <v>131</v>
      </c>
      <c r="P69" s="45"/>
    </row>
    <row r="70" spans="1:16" s="1" customFormat="1" ht="21" customHeight="1">
      <c r="A70" s="36"/>
      <c r="B70" s="36" t="s">
        <v>65</v>
      </c>
      <c r="C70" s="36"/>
      <c r="D70" s="37"/>
      <c r="E70" s="30">
        <f>SUM(E71:E80)</f>
        <v>376648653.20999998</v>
      </c>
      <c r="F70" s="30">
        <f t="shared" ref="F70:M70" si="11">SUM(F71:F80)</f>
        <v>130213593.61999997</v>
      </c>
      <c r="G70" s="30">
        <f t="shared" si="11"/>
        <v>82802115.399999991</v>
      </c>
      <c r="H70" s="30">
        <f t="shared" si="11"/>
        <v>9927917.4100000001</v>
      </c>
      <c r="I70" s="30">
        <f t="shared" si="11"/>
        <v>12012934.105</v>
      </c>
      <c r="J70" s="30">
        <f t="shared" si="11"/>
        <v>1064411182.61</v>
      </c>
      <c r="K70" s="30">
        <f t="shared" si="11"/>
        <v>1692462081.6000001</v>
      </c>
      <c r="L70" s="30">
        <f t="shared" si="11"/>
        <v>435469536.34000003</v>
      </c>
      <c r="M70" s="30">
        <f t="shared" si="11"/>
        <v>168162951.13000003</v>
      </c>
      <c r="N70" s="45" t="s">
        <v>132</v>
      </c>
      <c r="O70" s="45"/>
      <c r="P70" s="45"/>
    </row>
    <row r="71" spans="1:16" s="1" customFormat="1" ht="21" customHeight="1">
      <c r="A71" s="94" t="s">
        <v>66</v>
      </c>
      <c r="B71" s="94"/>
      <c r="C71" s="94"/>
      <c r="D71" s="95"/>
      <c r="E71" s="30">
        <v>261571369.62</v>
      </c>
      <c r="F71" s="30">
        <v>103685160.38999999</v>
      </c>
      <c r="G71" s="30">
        <v>63589012.509999998</v>
      </c>
      <c r="H71" s="30">
        <v>7667334.4100000001</v>
      </c>
      <c r="I71" s="30">
        <v>5803408.9199999999</v>
      </c>
      <c r="J71" s="30">
        <v>594626122.20000005</v>
      </c>
      <c r="K71" s="30">
        <v>984037601.13000011</v>
      </c>
      <c r="L71" s="30">
        <v>221436912.75</v>
      </c>
      <c r="M71" s="30">
        <v>102039330.86</v>
      </c>
      <c r="N71" s="45"/>
      <c r="O71" s="45" t="s">
        <v>133</v>
      </c>
      <c r="P71" s="45"/>
    </row>
    <row r="72" spans="1:16" s="1" customFormat="1" ht="21" customHeight="1">
      <c r="A72" s="94" t="s">
        <v>67</v>
      </c>
      <c r="B72" s="94"/>
      <c r="C72" s="94"/>
      <c r="D72" s="95"/>
      <c r="E72" s="30">
        <v>17071503.419999998</v>
      </c>
      <c r="F72" s="30">
        <v>5222007.3999999994</v>
      </c>
      <c r="G72" s="30">
        <v>3588867.37</v>
      </c>
      <c r="H72" s="30" t="s">
        <v>158</v>
      </c>
      <c r="I72" s="30">
        <v>2339138.2199999997</v>
      </c>
      <c r="J72" s="30">
        <v>82086337</v>
      </c>
      <c r="K72" s="30">
        <v>136613736.72999999</v>
      </c>
      <c r="L72" s="30">
        <v>55242475</v>
      </c>
      <c r="M72" s="30">
        <v>13674022.130000001</v>
      </c>
      <c r="N72" s="45"/>
      <c r="O72" s="45" t="s">
        <v>134</v>
      </c>
      <c r="P72" s="45"/>
    </row>
    <row r="73" spans="1:16" s="1" customFormat="1" ht="21" customHeight="1">
      <c r="A73" s="94" t="s">
        <v>68</v>
      </c>
      <c r="B73" s="94"/>
      <c r="C73" s="94"/>
      <c r="D73" s="95"/>
      <c r="E73" s="30">
        <v>36066932.359999999</v>
      </c>
      <c r="F73" s="30">
        <v>4292070.74</v>
      </c>
      <c r="G73" s="30">
        <v>4663195.2200000007</v>
      </c>
      <c r="H73" s="30" t="s">
        <v>158</v>
      </c>
      <c r="I73" s="30">
        <v>921220.64500000002</v>
      </c>
      <c r="J73" s="30">
        <v>69799616</v>
      </c>
      <c r="K73" s="30">
        <v>144428928.22</v>
      </c>
      <c r="L73" s="30">
        <v>67006182.109999999</v>
      </c>
      <c r="M73" s="30">
        <v>15701753.840000004</v>
      </c>
      <c r="N73" s="45"/>
      <c r="O73" s="45" t="s">
        <v>135</v>
      </c>
      <c r="P73" s="45"/>
    </row>
    <row r="74" spans="1:16" s="1" customFormat="1" ht="21" customHeight="1">
      <c r="A74" s="94" t="s">
        <v>69</v>
      </c>
      <c r="B74" s="94"/>
      <c r="C74" s="94"/>
      <c r="D74" s="95"/>
      <c r="E74" s="30">
        <v>1996746.39</v>
      </c>
      <c r="F74" s="30">
        <v>384504.28</v>
      </c>
      <c r="G74" s="30">
        <v>667354.17000000004</v>
      </c>
      <c r="H74" s="30" t="s">
        <v>158</v>
      </c>
      <c r="I74" s="30">
        <v>677355.4</v>
      </c>
      <c r="J74" s="30">
        <v>46476376.629999995</v>
      </c>
      <c r="K74" s="30">
        <v>41331842.679999992</v>
      </c>
      <c r="L74" s="30">
        <v>4823475</v>
      </c>
      <c r="M74" s="30">
        <v>4399367.29</v>
      </c>
      <c r="N74" s="45"/>
      <c r="O74" s="45" t="s">
        <v>136</v>
      </c>
      <c r="P74" s="45"/>
    </row>
    <row r="75" spans="1:16" s="1" customFormat="1" ht="21" customHeight="1">
      <c r="A75" s="94" t="s">
        <v>70</v>
      </c>
      <c r="B75" s="94"/>
      <c r="C75" s="94"/>
      <c r="D75" s="95"/>
      <c r="E75" s="30">
        <v>16388745.399999997</v>
      </c>
      <c r="F75" s="30">
        <v>10329561.35</v>
      </c>
      <c r="G75" s="30">
        <v>3979908.1900000004</v>
      </c>
      <c r="H75" s="30">
        <v>423888</v>
      </c>
      <c r="I75" s="30">
        <v>448257</v>
      </c>
      <c r="J75" s="30">
        <v>51030782.049999997</v>
      </c>
      <c r="K75" s="30">
        <v>114412633.59</v>
      </c>
      <c r="L75" s="30">
        <v>23146577.719999999</v>
      </c>
      <c r="M75" s="30">
        <v>13802327.85</v>
      </c>
      <c r="N75" s="45"/>
      <c r="O75" s="45" t="s">
        <v>137</v>
      </c>
      <c r="P75" s="45"/>
    </row>
    <row r="76" spans="1:16" s="1" customFormat="1" ht="21" customHeight="1">
      <c r="A76" s="94" t="s">
        <v>71</v>
      </c>
      <c r="B76" s="94"/>
      <c r="C76" s="94"/>
      <c r="D76" s="95"/>
      <c r="E76" s="30">
        <v>24332374.490000006</v>
      </c>
      <c r="F76" s="30">
        <v>3244413.94</v>
      </c>
      <c r="G76" s="30">
        <v>3940802.59</v>
      </c>
      <c r="H76" s="30" t="s">
        <v>158</v>
      </c>
      <c r="I76" s="30">
        <v>952280.73</v>
      </c>
      <c r="J76" s="30">
        <v>78385615.25</v>
      </c>
      <c r="K76" s="30">
        <v>115585720.69999999</v>
      </c>
      <c r="L76" s="30">
        <v>44427128.960000001</v>
      </c>
      <c r="M76" s="30">
        <v>7630332.5799999991</v>
      </c>
      <c r="N76" s="45"/>
      <c r="O76" s="45" t="s">
        <v>138</v>
      </c>
      <c r="P76" s="45"/>
    </row>
    <row r="77" spans="1:16" s="1" customFormat="1" ht="21" customHeight="1">
      <c r="A77" s="94" t="s">
        <v>72</v>
      </c>
      <c r="B77" s="94"/>
      <c r="C77" s="94"/>
      <c r="D77" s="95"/>
      <c r="E77" s="30">
        <v>11102419.219999999</v>
      </c>
      <c r="F77" s="30">
        <v>1532969.2999999998</v>
      </c>
      <c r="G77" s="30">
        <v>693504.13</v>
      </c>
      <c r="H77" s="30" t="s">
        <v>158</v>
      </c>
      <c r="I77" s="30">
        <v>235607.75</v>
      </c>
      <c r="J77" s="30">
        <v>34632413</v>
      </c>
      <c r="K77" s="30">
        <v>55276173.329999998</v>
      </c>
      <c r="L77" s="30">
        <v>8540540</v>
      </c>
      <c r="M77" s="30">
        <v>5980064.4300000006</v>
      </c>
      <c r="N77" s="45"/>
      <c r="O77" s="45" t="s">
        <v>139</v>
      </c>
      <c r="P77" s="45"/>
    </row>
    <row r="78" spans="1:16" s="1" customFormat="1" ht="21" customHeight="1">
      <c r="A78" s="94" t="s">
        <v>73</v>
      </c>
      <c r="B78" s="94"/>
      <c r="C78" s="94"/>
      <c r="D78" s="95"/>
      <c r="E78" s="30">
        <v>3620814.7099999995</v>
      </c>
      <c r="F78" s="30">
        <v>594222</v>
      </c>
      <c r="G78" s="30">
        <v>472256.51</v>
      </c>
      <c r="H78" s="30">
        <v>152535</v>
      </c>
      <c r="I78" s="30">
        <v>43245</v>
      </c>
      <c r="J78" s="30">
        <v>23494477</v>
      </c>
      <c r="K78" s="30">
        <v>24150172.84</v>
      </c>
      <c r="L78" s="30">
        <v>2080779</v>
      </c>
      <c r="M78" s="30">
        <v>1134047.3</v>
      </c>
      <c r="N78" s="45"/>
      <c r="O78" s="45" t="s">
        <v>140</v>
      </c>
      <c r="P78" s="45"/>
    </row>
    <row r="79" spans="1:16" s="1" customFormat="1" ht="21" customHeight="1">
      <c r="A79" s="94" t="s">
        <v>74</v>
      </c>
      <c r="B79" s="94"/>
      <c r="C79" s="94"/>
      <c r="D79" s="95"/>
      <c r="E79" s="30">
        <v>4110661.63</v>
      </c>
      <c r="F79" s="30">
        <v>708815.59</v>
      </c>
      <c r="G79" s="30">
        <v>629716.27000000014</v>
      </c>
      <c r="H79" s="30" t="s">
        <v>158</v>
      </c>
      <c r="I79" s="30">
        <v>336300</v>
      </c>
      <c r="J79" s="30">
        <v>43753488.479999997</v>
      </c>
      <c r="K79" s="30">
        <v>42040696.620000005</v>
      </c>
      <c r="L79" s="30">
        <v>7293286</v>
      </c>
      <c r="M79" s="30">
        <v>2658959.35</v>
      </c>
      <c r="N79" s="45" t="s">
        <v>141</v>
      </c>
      <c r="O79" s="45" t="s">
        <v>142</v>
      </c>
      <c r="P79" s="45"/>
    </row>
    <row r="80" spans="1:16" s="1" customFormat="1" ht="21" customHeight="1">
      <c r="A80" s="94" t="s">
        <v>75</v>
      </c>
      <c r="B80" s="94"/>
      <c r="C80" s="94"/>
      <c r="D80" s="95"/>
      <c r="E80" s="30">
        <v>387085.97000000003</v>
      </c>
      <c r="F80" s="30">
        <v>219868.63</v>
      </c>
      <c r="G80" s="30">
        <v>577498.43999999994</v>
      </c>
      <c r="H80" s="30">
        <v>1684160</v>
      </c>
      <c r="I80" s="30">
        <v>256120.44</v>
      </c>
      <c r="J80" s="30">
        <v>40125955</v>
      </c>
      <c r="K80" s="30">
        <v>34584575.760000005</v>
      </c>
      <c r="L80" s="30">
        <v>1472179.7999999998</v>
      </c>
      <c r="M80" s="30">
        <v>1142745.5</v>
      </c>
      <c r="N80" s="45" t="s">
        <v>143</v>
      </c>
      <c r="O80" s="45" t="s">
        <v>144</v>
      </c>
      <c r="P80" s="45"/>
    </row>
    <row r="81" spans="1:16" s="1" customFormat="1" ht="21" customHeight="1">
      <c r="A81" s="43"/>
      <c r="B81" s="43"/>
      <c r="C81" s="43"/>
      <c r="D81" s="43"/>
      <c r="E81" s="44"/>
      <c r="F81" s="44"/>
      <c r="G81" s="44"/>
      <c r="H81" s="44"/>
      <c r="I81" s="44"/>
      <c r="J81" s="44"/>
      <c r="K81" s="44"/>
      <c r="L81" s="44"/>
      <c r="M81" s="44"/>
      <c r="N81" s="45"/>
      <c r="O81" s="45"/>
      <c r="P81" s="45"/>
    </row>
    <row r="82" spans="1:16" s="1" customFormat="1">
      <c r="B82" s="3" t="s">
        <v>1</v>
      </c>
      <c r="C82" s="4">
        <v>19.2</v>
      </c>
      <c r="D82" s="3" t="s">
        <v>171</v>
      </c>
      <c r="E82" s="2"/>
      <c r="F82" s="2"/>
      <c r="G82" s="2"/>
      <c r="H82" s="2"/>
      <c r="I82" s="2"/>
      <c r="J82" s="2"/>
      <c r="K82" s="2"/>
      <c r="L82" s="2"/>
      <c r="M82" s="2"/>
      <c r="N82" s="46"/>
      <c r="O82" s="46"/>
      <c r="P82" s="46"/>
    </row>
    <row r="83" spans="1:16" s="1" customFormat="1">
      <c r="B83" s="2" t="s">
        <v>23</v>
      </c>
      <c r="C83" s="4">
        <v>19.2</v>
      </c>
      <c r="D83" s="3" t="s">
        <v>173</v>
      </c>
      <c r="E83" s="5"/>
      <c r="F83" s="5"/>
      <c r="G83" s="5"/>
      <c r="H83" s="5"/>
      <c r="I83" s="5"/>
      <c r="J83" s="5"/>
      <c r="K83" s="5"/>
      <c r="L83" s="5"/>
      <c r="M83" s="5"/>
      <c r="N83" s="46"/>
      <c r="O83" s="35" t="s">
        <v>176</v>
      </c>
      <c r="P83" s="35"/>
    </row>
    <row r="84" spans="1:16" s="1" customFormat="1" ht="3.95" customHeight="1">
      <c r="N84" s="47"/>
      <c r="O84" s="47"/>
      <c r="P84" s="47"/>
    </row>
    <row r="85" spans="1:16" s="1" customFormat="1" ht="15.75">
      <c r="A85" s="85" t="s">
        <v>11</v>
      </c>
      <c r="B85" s="85"/>
      <c r="C85" s="85"/>
      <c r="D85" s="86"/>
      <c r="E85" s="89" t="s">
        <v>12</v>
      </c>
      <c r="F85" s="90"/>
      <c r="G85" s="90"/>
      <c r="H85" s="90"/>
      <c r="I85" s="90"/>
      <c r="J85" s="91"/>
      <c r="K85" s="92" t="s">
        <v>13</v>
      </c>
      <c r="L85" s="93"/>
      <c r="M85" s="93"/>
      <c r="N85" s="98" t="s">
        <v>22</v>
      </c>
      <c r="O85" s="99"/>
      <c r="P85" s="49"/>
    </row>
    <row r="86" spans="1:16" s="1" customFormat="1" ht="15.75">
      <c r="A86" s="87"/>
      <c r="B86" s="87"/>
      <c r="C86" s="87"/>
      <c r="D86" s="88"/>
      <c r="E86" s="76" t="s">
        <v>5</v>
      </c>
      <c r="F86" s="77"/>
      <c r="G86" s="77"/>
      <c r="H86" s="77"/>
      <c r="I86" s="77"/>
      <c r="J86" s="78"/>
      <c r="K86" s="79" t="s">
        <v>14</v>
      </c>
      <c r="L86" s="80"/>
      <c r="M86" s="80"/>
      <c r="N86" s="100"/>
      <c r="O86" s="101"/>
      <c r="P86" s="49"/>
    </row>
    <row r="87" spans="1:16" s="1" customFormat="1" ht="15.75">
      <c r="A87" s="87"/>
      <c r="B87" s="87"/>
      <c r="C87" s="87"/>
      <c r="D87" s="88"/>
      <c r="E87" s="7"/>
      <c r="F87" s="7" t="s">
        <v>17</v>
      </c>
      <c r="G87" s="7"/>
      <c r="H87" s="7" t="s">
        <v>4</v>
      </c>
      <c r="I87" s="7"/>
      <c r="K87" s="8"/>
      <c r="L87" s="8" t="s">
        <v>13</v>
      </c>
      <c r="M87" s="8" t="s">
        <v>13</v>
      </c>
      <c r="N87" s="100"/>
      <c r="O87" s="101"/>
      <c r="P87" s="49"/>
    </row>
    <row r="88" spans="1:16" s="1" customFormat="1" ht="15.75">
      <c r="A88" s="87"/>
      <c r="B88" s="87"/>
      <c r="C88" s="87"/>
      <c r="D88" s="88"/>
      <c r="E88" s="7" t="s">
        <v>2</v>
      </c>
      <c r="F88" s="7" t="s">
        <v>174</v>
      </c>
      <c r="G88" s="7" t="s">
        <v>3</v>
      </c>
      <c r="H88" s="7" t="s">
        <v>24</v>
      </c>
      <c r="I88" s="7" t="s">
        <v>18</v>
      </c>
      <c r="J88" s="8" t="s">
        <v>8</v>
      </c>
      <c r="K88" s="8" t="s">
        <v>159</v>
      </c>
      <c r="L88" s="8" t="s">
        <v>160</v>
      </c>
      <c r="M88" s="8" t="s">
        <v>20</v>
      </c>
      <c r="N88" s="100"/>
      <c r="O88" s="101"/>
      <c r="P88" s="49"/>
    </row>
    <row r="89" spans="1:16" s="1" customFormat="1" ht="15.75">
      <c r="A89" s="87"/>
      <c r="B89" s="87"/>
      <c r="C89" s="87"/>
      <c r="D89" s="88"/>
      <c r="E89" s="7" t="s">
        <v>16</v>
      </c>
      <c r="F89" s="7" t="s">
        <v>26</v>
      </c>
      <c r="G89" s="7" t="s">
        <v>6</v>
      </c>
      <c r="H89" s="7" t="s">
        <v>27</v>
      </c>
      <c r="I89" s="7" t="s">
        <v>7</v>
      </c>
      <c r="J89" s="7" t="s">
        <v>9</v>
      </c>
      <c r="K89" s="8" t="s">
        <v>162</v>
      </c>
      <c r="L89" s="8" t="s">
        <v>163</v>
      </c>
      <c r="M89" s="8" t="s">
        <v>15</v>
      </c>
      <c r="N89" s="100"/>
      <c r="O89" s="101"/>
      <c r="P89" s="49"/>
    </row>
    <row r="90" spans="1:16">
      <c r="A90" s="77"/>
      <c r="B90" s="77"/>
      <c r="C90" s="77"/>
      <c r="D90" s="78"/>
      <c r="E90" s="9" t="s">
        <v>19</v>
      </c>
      <c r="F90" s="9" t="s">
        <v>161</v>
      </c>
      <c r="G90" s="9"/>
      <c r="H90" s="9" t="s">
        <v>25</v>
      </c>
      <c r="I90" s="9"/>
      <c r="J90" s="9"/>
      <c r="K90" s="10" t="s">
        <v>14</v>
      </c>
      <c r="L90" s="10" t="s">
        <v>164</v>
      </c>
      <c r="M90" s="10" t="s">
        <v>165</v>
      </c>
      <c r="N90" s="102"/>
      <c r="O90" s="103"/>
      <c r="P90" s="49"/>
    </row>
    <row r="91" spans="1:16" s="1" customFormat="1" ht="21" customHeight="1">
      <c r="A91" s="36"/>
      <c r="B91" s="36" t="s">
        <v>76</v>
      </c>
      <c r="C91" s="36"/>
      <c r="D91" s="37"/>
      <c r="E91" s="30">
        <f>SUM(E92:E93)</f>
        <v>3753273.5500000007</v>
      </c>
      <c r="F91" s="30">
        <f t="shared" ref="F91:M91" si="12">SUM(F92:F93)</f>
        <v>435167.77</v>
      </c>
      <c r="G91" s="30">
        <f t="shared" si="12"/>
        <v>841603.07</v>
      </c>
      <c r="H91" s="30">
        <f t="shared" si="12"/>
        <v>33748</v>
      </c>
      <c r="I91" s="30">
        <f t="shared" si="12"/>
        <v>689449.7</v>
      </c>
      <c r="J91" s="30">
        <f t="shared" si="12"/>
        <v>60879971</v>
      </c>
      <c r="K91" s="30">
        <f t="shared" si="12"/>
        <v>51722511.469999999</v>
      </c>
      <c r="L91" s="30">
        <f t="shared" si="12"/>
        <v>10390365.4</v>
      </c>
      <c r="M91" s="30">
        <f t="shared" si="12"/>
        <v>4261860.96</v>
      </c>
      <c r="N91" s="45" t="s">
        <v>145</v>
      </c>
      <c r="O91" s="45"/>
      <c r="P91" s="45"/>
    </row>
    <row r="92" spans="1:16" s="1" customFormat="1" ht="21" customHeight="1">
      <c r="A92" s="36"/>
      <c r="B92" s="36" t="s">
        <v>77</v>
      </c>
      <c r="C92" s="36"/>
      <c r="D92" s="37"/>
      <c r="E92" s="30">
        <v>2210770.2000000002</v>
      </c>
      <c r="F92" s="30">
        <v>425226.2</v>
      </c>
      <c r="G92" s="30">
        <v>378082.44999999995</v>
      </c>
      <c r="H92" s="30">
        <v>33748</v>
      </c>
      <c r="I92" s="30">
        <v>621988</v>
      </c>
      <c r="J92" s="30">
        <v>34882267</v>
      </c>
      <c r="K92" s="30">
        <v>32310168.039999995</v>
      </c>
      <c r="L92" s="30">
        <v>4083180</v>
      </c>
      <c r="M92" s="30">
        <v>2927360.96</v>
      </c>
      <c r="N92" s="45"/>
      <c r="O92" s="45" t="s">
        <v>146</v>
      </c>
      <c r="P92" s="45"/>
    </row>
    <row r="93" spans="1:16" s="1" customFormat="1" ht="21" customHeight="1">
      <c r="A93" s="36"/>
      <c r="B93" s="36" t="s">
        <v>78</v>
      </c>
      <c r="C93" s="36"/>
      <c r="D93" s="37"/>
      <c r="E93" s="30">
        <v>1542503.3500000003</v>
      </c>
      <c r="F93" s="30">
        <v>9941.57</v>
      </c>
      <c r="G93" s="30">
        <v>463520.62</v>
      </c>
      <c r="H93" s="30" t="s">
        <v>158</v>
      </c>
      <c r="I93" s="30">
        <v>67461.7</v>
      </c>
      <c r="J93" s="30">
        <v>25997704</v>
      </c>
      <c r="K93" s="30">
        <v>19412343.430000003</v>
      </c>
      <c r="L93" s="30">
        <v>6307185.4000000004</v>
      </c>
      <c r="M93" s="30">
        <v>1334500</v>
      </c>
      <c r="N93" s="45"/>
      <c r="O93" s="45" t="s">
        <v>147</v>
      </c>
      <c r="P93" s="45"/>
    </row>
    <row r="94" spans="1:16" ht="21" customHeight="1">
      <c r="A94" s="38"/>
      <c r="B94" s="36" t="s">
        <v>79</v>
      </c>
      <c r="C94" s="36"/>
      <c r="D94" s="37"/>
      <c r="E94" s="30">
        <f>SUM(E95:E96)</f>
        <v>22116928.490000002</v>
      </c>
      <c r="F94" s="30">
        <f t="shared" ref="F94:M94" si="13">SUM(F95:F96)</f>
        <v>2174711.9</v>
      </c>
      <c r="G94" s="30">
        <f t="shared" si="13"/>
        <v>1463143.4</v>
      </c>
      <c r="H94" s="30">
        <f t="shared" si="13"/>
        <v>249738.13</v>
      </c>
      <c r="I94" s="30">
        <f t="shared" si="13"/>
        <v>644429.48</v>
      </c>
      <c r="J94" s="30">
        <f t="shared" si="13"/>
        <v>61218102.5</v>
      </c>
      <c r="K94" s="30">
        <f t="shared" si="13"/>
        <v>65869009.950000003</v>
      </c>
      <c r="L94" s="30">
        <f t="shared" si="13"/>
        <v>37553734.169999994</v>
      </c>
      <c r="M94" s="30">
        <f t="shared" si="13"/>
        <v>3308137.23</v>
      </c>
      <c r="N94" s="45" t="s">
        <v>148</v>
      </c>
      <c r="O94" s="45"/>
      <c r="P94" s="45"/>
    </row>
    <row r="95" spans="1:16" ht="21" customHeight="1">
      <c r="A95" s="38"/>
      <c r="B95" s="36" t="s">
        <v>80</v>
      </c>
      <c r="C95" s="36"/>
      <c r="D95" s="37"/>
      <c r="E95" s="30">
        <v>21867080.98</v>
      </c>
      <c r="F95" s="30">
        <v>2148280.2999999998</v>
      </c>
      <c r="G95" s="30">
        <v>1343776.3699999999</v>
      </c>
      <c r="H95" s="30" t="s">
        <v>158</v>
      </c>
      <c r="I95" s="30">
        <v>601359.48</v>
      </c>
      <c r="J95" s="30">
        <v>56757179.5</v>
      </c>
      <c r="K95" s="30">
        <v>53010144.040000007</v>
      </c>
      <c r="L95" s="30">
        <v>36070326.049999997</v>
      </c>
      <c r="M95" s="30">
        <v>2668823.61</v>
      </c>
      <c r="N95" s="45"/>
      <c r="O95" s="45" t="s">
        <v>149</v>
      </c>
      <c r="P95" s="45"/>
    </row>
    <row r="96" spans="1:16" ht="21" customHeight="1">
      <c r="A96" s="38"/>
      <c r="B96" s="36" t="s">
        <v>81</v>
      </c>
      <c r="C96" s="36"/>
      <c r="D96" s="37"/>
      <c r="E96" s="30">
        <v>249847.50999999995</v>
      </c>
      <c r="F96" s="30">
        <v>26431.599999999999</v>
      </c>
      <c r="G96" s="30">
        <v>119367.03</v>
      </c>
      <c r="H96" s="30">
        <v>249738.13</v>
      </c>
      <c r="I96" s="30">
        <v>43070</v>
      </c>
      <c r="J96" s="30">
        <v>4460923</v>
      </c>
      <c r="K96" s="30">
        <v>12858865.91</v>
      </c>
      <c r="L96" s="30">
        <v>1483408.12</v>
      </c>
      <c r="M96" s="30">
        <v>639313.62</v>
      </c>
      <c r="N96" s="45"/>
      <c r="O96" s="45" t="s">
        <v>150</v>
      </c>
      <c r="P96" s="45"/>
    </row>
    <row r="97" spans="1:16" ht="21" customHeight="1">
      <c r="A97" s="31"/>
      <c r="B97" s="36" t="s">
        <v>82</v>
      </c>
      <c r="C97" s="36"/>
      <c r="D97" s="37"/>
      <c r="E97" s="30">
        <f>SUM(E98:E100)</f>
        <v>21624751.170000006</v>
      </c>
      <c r="F97" s="30">
        <f t="shared" ref="F97:M97" si="14">SUM(F98:F100)</f>
        <v>3166874.05</v>
      </c>
      <c r="G97" s="30">
        <f t="shared" si="14"/>
        <v>1472831.1500000001</v>
      </c>
      <c r="H97" s="30">
        <f t="shared" si="14"/>
        <v>1724253</v>
      </c>
      <c r="I97" s="30">
        <f t="shared" si="14"/>
        <v>682572.16999999993</v>
      </c>
      <c r="J97" s="30">
        <f t="shared" si="14"/>
        <v>133779503.5</v>
      </c>
      <c r="K97" s="30">
        <f t="shared" si="14"/>
        <v>139269681.47</v>
      </c>
      <c r="L97" s="30">
        <f t="shared" si="14"/>
        <v>7821991.1600000011</v>
      </c>
      <c r="M97" s="30">
        <f t="shared" si="14"/>
        <v>29933236.329999998</v>
      </c>
      <c r="N97" s="45" t="s">
        <v>151</v>
      </c>
      <c r="O97" s="45"/>
      <c r="P97" s="45"/>
    </row>
    <row r="98" spans="1:16" ht="21" customHeight="1">
      <c r="A98" s="31"/>
      <c r="B98" s="36" t="s">
        <v>83</v>
      </c>
      <c r="C98" s="36"/>
      <c r="D98" s="37"/>
      <c r="E98" s="30">
        <v>20522999.800000004</v>
      </c>
      <c r="F98" s="30">
        <v>2659314</v>
      </c>
      <c r="G98" s="30">
        <v>1222881.19</v>
      </c>
      <c r="H98" s="30" t="s">
        <v>158</v>
      </c>
      <c r="I98" s="30">
        <v>435042.17</v>
      </c>
      <c r="J98" s="30">
        <v>93128692.5</v>
      </c>
      <c r="K98" s="30">
        <v>81604701.129999995</v>
      </c>
      <c r="L98" s="30">
        <v>2792971.29</v>
      </c>
      <c r="M98" s="30">
        <v>27413664.689999998</v>
      </c>
      <c r="N98" s="45"/>
      <c r="O98" s="45" t="s">
        <v>152</v>
      </c>
      <c r="P98" s="45"/>
    </row>
    <row r="99" spans="1:16" ht="21" customHeight="1">
      <c r="A99" s="31"/>
      <c r="B99" s="36" t="s">
        <v>84</v>
      </c>
      <c r="C99" s="36"/>
      <c r="D99" s="37"/>
      <c r="E99" s="30">
        <v>103217.44</v>
      </c>
      <c r="F99" s="30">
        <v>34228.050000000003</v>
      </c>
      <c r="G99" s="30">
        <v>49531.86</v>
      </c>
      <c r="H99" s="30">
        <v>586637</v>
      </c>
      <c r="I99" s="30" t="s">
        <v>158</v>
      </c>
      <c r="J99" s="30">
        <v>8320038</v>
      </c>
      <c r="K99" s="30">
        <v>16983162.859999999</v>
      </c>
      <c r="L99" s="30">
        <v>103250</v>
      </c>
      <c r="M99" s="30">
        <v>540023</v>
      </c>
      <c r="N99" s="45"/>
      <c r="O99" s="45" t="s">
        <v>153</v>
      </c>
      <c r="P99" s="45"/>
    </row>
    <row r="100" spans="1:16" ht="21" customHeight="1">
      <c r="A100" s="31"/>
      <c r="B100" s="36" t="s">
        <v>85</v>
      </c>
      <c r="C100" s="36"/>
      <c r="D100" s="37"/>
      <c r="E100" s="30">
        <v>998533.92999999993</v>
      </c>
      <c r="F100" s="30">
        <v>473332</v>
      </c>
      <c r="G100" s="30">
        <v>200418.1</v>
      </c>
      <c r="H100" s="30">
        <v>1137616</v>
      </c>
      <c r="I100" s="30">
        <v>247530</v>
      </c>
      <c r="J100" s="30">
        <v>32330773</v>
      </c>
      <c r="K100" s="30">
        <v>40681817.479999997</v>
      </c>
      <c r="L100" s="30">
        <v>4925769.870000001</v>
      </c>
      <c r="M100" s="30">
        <v>1979548.64</v>
      </c>
      <c r="N100" s="45"/>
      <c r="O100" s="45" t="s">
        <v>154</v>
      </c>
      <c r="P100" s="45"/>
    </row>
    <row r="101" spans="1:16" ht="21" customHeight="1">
      <c r="A101" s="31"/>
      <c r="B101" s="39" t="s">
        <v>86</v>
      </c>
      <c r="C101" s="39"/>
      <c r="D101" s="40"/>
      <c r="E101" s="30">
        <f>SUM(E102:E103)</f>
        <v>1470306.9500000002</v>
      </c>
      <c r="F101" s="30">
        <f t="shared" ref="F101:M101" si="15">SUM(F102:F103)</f>
        <v>778239.10000000009</v>
      </c>
      <c r="G101" s="30">
        <f t="shared" si="15"/>
        <v>652205.28</v>
      </c>
      <c r="H101" s="30">
        <f t="shared" si="15"/>
        <v>2228009</v>
      </c>
      <c r="I101" s="30">
        <f t="shared" si="15"/>
        <v>290337</v>
      </c>
      <c r="J101" s="30">
        <f t="shared" si="15"/>
        <v>46863736.519999996</v>
      </c>
      <c r="K101" s="30">
        <f t="shared" si="15"/>
        <v>47412980.539999992</v>
      </c>
      <c r="L101" s="30">
        <f t="shared" si="15"/>
        <v>15611477.120000001</v>
      </c>
      <c r="M101" s="30">
        <f t="shared" si="15"/>
        <v>2465730.19</v>
      </c>
      <c r="N101" s="45" t="s">
        <v>155</v>
      </c>
      <c r="O101" s="45"/>
      <c r="P101" s="45"/>
    </row>
    <row r="102" spans="1:16" ht="21" customHeight="1">
      <c r="A102" s="31"/>
      <c r="B102" s="36" t="s">
        <v>87</v>
      </c>
      <c r="C102" s="36"/>
      <c r="D102" s="37"/>
      <c r="E102" s="30">
        <v>835957.40000000014</v>
      </c>
      <c r="F102" s="30">
        <v>370515.5</v>
      </c>
      <c r="G102" s="30">
        <v>287266.90000000002</v>
      </c>
      <c r="H102" s="30">
        <v>1356389</v>
      </c>
      <c r="I102" s="30">
        <v>155465</v>
      </c>
      <c r="J102" s="30">
        <v>23013697.52</v>
      </c>
      <c r="K102" s="30">
        <v>26006087.019999996</v>
      </c>
      <c r="L102" s="30">
        <v>6601642.1200000001</v>
      </c>
      <c r="M102" s="30">
        <v>1012681.3800000001</v>
      </c>
      <c r="N102" s="45"/>
      <c r="O102" s="45" t="s">
        <v>156</v>
      </c>
      <c r="P102" s="45"/>
    </row>
    <row r="103" spans="1:16" ht="21" customHeight="1">
      <c r="A103" s="31"/>
      <c r="B103" s="36" t="s">
        <v>88</v>
      </c>
      <c r="C103" s="36"/>
      <c r="D103" s="37"/>
      <c r="E103" s="30">
        <v>634349.54999999993</v>
      </c>
      <c r="F103" s="30">
        <v>407723.60000000003</v>
      </c>
      <c r="G103" s="30">
        <v>364938.38</v>
      </c>
      <c r="H103" s="30">
        <v>871620</v>
      </c>
      <c r="I103" s="30">
        <v>134872</v>
      </c>
      <c r="J103" s="30">
        <v>23850039</v>
      </c>
      <c r="K103" s="30">
        <v>21406893.52</v>
      </c>
      <c r="L103" s="30">
        <v>9009835</v>
      </c>
      <c r="M103" s="30">
        <v>1453048.8099999998</v>
      </c>
      <c r="N103" s="48"/>
      <c r="O103" s="45" t="s">
        <v>157</v>
      </c>
      <c r="P103" s="45"/>
    </row>
    <row r="104" spans="1:16" ht="11.25" customHeight="1">
      <c r="A104" s="14"/>
      <c r="B104" s="14"/>
      <c r="C104" s="14"/>
      <c r="D104" s="15"/>
      <c r="E104" s="16"/>
      <c r="F104" s="16"/>
      <c r="G104" s="16"/>
      <c r="H104" s="16"/>
      <c r="I104" s="16"/>
      <c r="J104" s="16"/>
      <c r="K104" s="16"/>
      <c r="L104" s="16"/>
      <c r="M104" s="16"/>
      <c r="N104" s="42"/>
      <c r="O104" s="42"/>
    </row>
    <row r="105" spans="1:16" ht="25.5" customHeight="1">
      <c r="B105" s="17" t="s">
        <v>169</v>
      </c>
      <c r="C105" s="17"/>
      <c r="D105" s="17"/>
      <c r="E105" s="18"/>
    </row>
    <row r="106" spans="1:16">
      <c r="B106" s="17" t="s">
        <v>170</v>
      </c>
      <c r="C106" s="17"/>
      <c r="D106" s="17"/>
      <c r="E106" s="18"/>
    </row>
  </sheetData>
  <mergeCells count="37">
    <mergeCell ref="K85:M85"/>
    <mergeCell ref="N85:O90"/>
    <mergeCell ref="E86:J86"/>
    <mergeCell ref="K86:M86"/>
    <mergeCell ref="A77:D77"/>
    <mergeCell ref="A78:D78"/>
    <mergeCell ref="A79:D79"/>
    <mergeCell ref="A80:D80"/>
    <mergeCell ref="A85:D90"/>
    <mergeCell ref="E85:J85"/>
    <mergeCell ref="A76:D76"/>
    <mergeCell ref="A40:D40"/>
    <mergeCell ref="A57:D62"/>
    <mergeCell ref="E57:J57"/>
    <mergeCell ref="K57:M57"/>
    <mergeCell ref="A71:D71"/>
    <mergeCell ref="A72:D72"/>
    <mergeCell ref="A73:D73"/>
    <mergeCell ref="A74:D74"/>
    <mergeCell ref="A75:D75"/>
    <mergeCell ref="N57:O62"/>
    <mergeCell ref="E58:J58"/>
    <mergeCell ref="K58:M58"/>
    <mergeCell ref="A11:D11"/>
    <mergeCell ref="N11:O11"/>
    <mergeCell ref="A30:D35"/>
    <mergeCell ref="E30:J30"/>
    <mergeCell ref="K30:M30"/>
    <mergeCell ref="N30:O35"/>
    <mergeCell ref="E31:J31"/>
    <mergeCell ref="K31:M31"/>
    <mergeCell ref="A4:D9"/>
    <mergeCell ref="E4:J4"/>
    <mergeCell ref="K4:M4"/>
    <mergeCell ref="N4:O9"/>
    <mergeCell ref="E5:J5"/>
    <mergeCell ref="K5:M5"/>
  </mergeCells>
  <pageMargins left="0" right="0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2017-08-28T06:29:08Z</cp:lastPrinted>
  <dcterms:created xsi:type="dcterms:W3CDTF">1997-06-13T10:07:54Z</dcterms:created>
  <dcterms:modified xsi:type="dcterms:W3CDTF">2017-09-27T03:48:22Z</dcterms:modified>
</cp:coreProperties>
</file>