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5.พฤษภาคม\"/>
    </mc:Choice>
  </mc:AlternateContent>
  <xr:revisionPtr revIDLastSave="0" documentId="13_ncr:1_{2E39DDB8-6A7E-4086-A11D-052CEDACF27F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D23" i="1"/>
  <c r="D24" i="1"/>
  <c r="D25" i="1"/>
  <c r="D26" i="1"/>
  <c r="D27" i="1"/>
  <c r="D28" i="1"/>
  <c r="D29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C10" i="1"/>
  <c r="D22" i="1" l="1"/>
  <c r="C22" i="1"/>
  <c r="B14" i="1" l="1"/>
  <c r="C14" i="1"/>
  <c r="D14" i="1"/>
  <c r="B10" i="1"/>
  <c r="D10" i="1"/>
  <c r="B22" i="1"/>
</calcChain>
</file>

<file path=xl/sharedStrings.xml><?xml version="1.0" encoding="utf-8"?>
<sst xmlns="http://schemas.openxmlformats.org/spreadsheetml/2006/main" count="51" uniqueCount="25">
  <si>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</si>
  <si>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</si>
  <si>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</si>
  <si>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</si>
  <si>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</si>
  <si>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</si>
  <si>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</si>
  <si>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</si>
  <si>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</si>
  <si>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</si>
  <si>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</si>
  <si>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</si>
  <si>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</si>
  <si>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</si>
  <si>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</si>
  <si>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</si>
  <si>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</si>
  <si>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</si>
  <si>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</si>
  <si>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</si>
  <si>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</si>
  <si>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</si>
  <si>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</si>
  <si>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4 พ.ศ. 2560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</si>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</sst>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/>
    </xf>
    <xf numFmtId="188" fontId="9" fillId="0" borderId="6" xfId="1" applyNumberFormat="1" applyFont="1" applyFill="1" applyBorder="1" applyAlignment="1">
      <alignment horizontal="right" vertical="center" wrapText="1"/>
    </xf>
    <xf numFmtId="188" fontId="6" fillId="0" borderId="6" xfId="1" applyNumberFormat="1" applyFont="1" applyFill="1" applyBorder="1" applyAlignment="1">
      <alignment horizontal="right" vertical="center" wrapText="1"/>
    </xf>
    <xf numFmtId="188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zoomScaleSheetLayoutView="100" workbookViewId="0">
      <selection activeCell="F29" sqref="F29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9.125" style="2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39" t="s">
        <v>22</v>
      </c>
      <c r="B1" s="39"/>
      <c r="C1" s="39"/>
      <c r="D1" s="39"/>
      <c r="E1" s="39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40" t="s">
        <v>18</v>
      </c>
      <c r="E3" s="17"/>
      <c r="F3" s="17"/>
      <c r="G3" s="17"/>
    </row>
    <row r="4" spans="1:9" s="16" customFormat="1" ht="21" x14ac:dyDescent="0.6">
      <c r="A4" s="18"/>
      <c r="B4" s="41" t="s">
        <v>17</v>
      </c>
      <c r="C4" s="41"/>
      <c r="D4" s="42"/>
      <c r="E4" s="17"/>
      <c r="F4" s="17"/>
      <c r="G4" s="17"/>
    </row>
    <row r="5" spans="1:9" s="8" customFormat="1" ht="21" x14ac:dyDescent="0.6">
      <c r="A5" s="25" t="s">
        <v>15</v>
      </c>
      <c r="B5" s="36">
        <v>442306</v>
      </c>
      <c r="C5" s="36">
        <v>209612</v>
      </c>
      <c r="D5" s="43">
        <v>232694</v>
      </c>
      <c r="E5" s="15"/>
    </row>
    <row r="6" spans="1:9" s="8" customFormat="1" ht="21" x14ac:dyDescent="0.6">
      <c r="A6" s="14" t="s">
        <v>14</v>
      </c>
      <c r="B6" s="37">
        <v>25977.24</v>
      </c>
      <c r="C6" s="37">
        <v>6306.23</v>
      </c>
      <c r="D6" s="44">
        <v>19671</v>
      </c>
      <c r="E6" s="15"/>
      <c r="F6" s="26"/>
    </row>
    <row r="7" spans="1:9" s="8" customFormat="1" ht="21" x14ac:dyDescent="0.6">
      <c r="A7" s="14" t="s">
        <v>13</v>
      </c>
      <c r="B7" s="37">
        <v>150544.84</v>
      </c>
      <c r="C7" s="37">
        <v>66904.44</v>
      </c>
      <c r="D7" s="44">
        <v>83640.41</v>
      </c>
      <c r="E7" s="15"/>
      <c r="F7" s="26"/>
    </row>
    <row r="8" spans="1:9" s="8" customFormat="1" ht="21" x14ac:dyDescent="0.6">
      <c r="A8" s="11" t="s">
        <v>12</v>
      </c>
      <c r="B8" s="37">
        <v>79697.97</v>
      </c>
      <c r="C8" s="37">
        <v>41615.760000000002</v>
      </c>
      <c r="D8" s="44">
        <v>38082.21</v>
      </c>
      <c r="E8" s="15"/>
      <c r="F8" s="26"/>
    </row>
    <row r="9" spans="1:9" s="8" customFormat="1" ht="21" x14ac:dyDescent="0.6">
      <c r="A9" s="11" t="s">
        <v>11</v>
      </c>
      <c r="B9" s="37">
        <v>77518.34</v>
      </c>
      <c r="C9" s="37">
        <v>44232.69</v>
      </c>
      <c r="D9" s="44">
        <v>33285.64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49179.590000000004</v>
      </c>
      <c r="C10" s="27">
        <f>SUM(C11:C13)</f>
        <v>23413.3</v>
      </c>
      <c r="D10" s="45">
        <f>SUM(D11:D13)</f>
        <v>25766.29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7">
        <v>38814.050000000003</v>
      </c>
      <c r="C11" s="37">
        <v>18160.78</v>
      </c>
      <c r="D11" s="44">
        <v>20653.27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7">
        <v>10169.629999999999</v>
      </c>
      <c r="C12" s="37">
        <v>5252.52</v>
      </c>
      <c r="D12" s="44">
        <v>4917.1099999999997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7">
        <v>195.91</v>
      </c>
      <c r="C13" s="37" t="s">
        <v>0</v>
      </c>
      <c r="D13" s="44">
        <v>195.91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59331.88</v>
      </c>
      <c r="C14" s="27">
        <f>SUM(C15:C17)</f>
        <v>27083.45</v>
      </c>
      <c r="D14" s="45">
        <f>SUM(D15:D17)</f>
        <v>32248.44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7">
        <v>30377.48</v>
      </c>
      <c r="C15" s="37">
        <v>14746.42</v>
      </c>
      <c r="D15" s="44">
        <v>15631.06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7">
        <v>18720.22</v>
      </c>
      <c r="C16" s="37">
        <v>7618.78</v>
      </c>
      <c r="D16" s="44">
        <v>11101.44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7">
        <v>10234.18</v>
      </c>
      <c r="C17" s="37">
        <v>4718.25</v>
      </c>
      <c r="D17" s="44">
        <v>5515.94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7">
        <v>56.12</v>
      </c>
      <c r="C18" s="37">
        <v>56.12</v>
      </c>
      <c r="D18" s="44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7" t="s">
        <v>0</v>
      </c>
      <c r="C19" s="37" t="s">
        <v>0</v>
      </c>
      <c r="D19" s="44" t="s">
        <v>0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8" t="s">
        <v>16</v>
      </c>
      <c r="C20" s="38"/>
      <c r="D20" s="46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f>SUM(B22:B26,B30)</f>
        <v>99.987307429697978</v>
      </c>
      <c r="C21" s="23">
        <f>SUM(C22:C26,C30,C35)</f>
        <v>99.973221952941628</v>
      </c>
      <c r="D21" s="47">
        <f>SUM(D22:D26,D30)</f>
        <v>99.999995702510603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5.8731376015699537</v>
      </c>
      <c r="C22" s="7">
        <f>C6/$C$5*100</f>
        <v>3.0085252752704994</v>
      </c>
      <c r="D22" s="48">
        <f>D6/$D$5*100</f>
        <v>8.45359141189717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5" si="0">B7/$B$5*100</f>
        <v>34.036354921705787</v>
      </c>
      <c r="C23" s="7">
        <f t="shared" ref="C23:C35" si="1">C7/$C$5*100</f>
        <v>31.918229872335552</v>
      </c>
      <c r="D23" s="48">
        <f t="shared" ref="D23:D35" si="2">D7/$D$5*100</f>
        <v>35.944377594609229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18.018740419528562</v>
      </c>
      <c r="C24" s="7">
        <f t="shared" si="1"/>
        <v>19.853710665419918</v>
      </c>
      <c r="D24" s="48">
        <f t="shared" si="2"/>
        <v>16.365789405829116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17.525952621036115</v>
      </c>
      <c r="C25" s="7">
        <f t="shared" si="1"/>
        <v>21.102174493826688</v>
      </c>
      <c r="D25" s="48">
        <f t="shared" si="2"/>
        <v>14.304468529485073</v>
      </c>
      <c r="E25" s="6"/>
      <c r="F25" s="28"/>
      <c r="G25" s="6"/>
    </row>
    <row r="26" spans="1:9" s="5" customFormat="1" ht="21" x14ac:dyDescent="0.6">
      <c r="A26" s="13" t="s">
        <v>10</v>
      </c>
      <c r="B26" s="7">
        <f t="shared" si="0"/>
        <v>11.118906367989583</v>
      </c>
      <c r="C26" s="7">
        <f t="shared" si="1"/>
        <v>11.169828063278819</v>
      </c>
      <c r="D26" s="48">
        <f t="shared" si="2"/>
        <v>11.073035832466674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8.7753840101649097</v>
      </c>
      <c r="C27" s="7">
        <f t="shared" si="1"/>
        <v>8.6639982443753212</v>
      </c>
      <c r="D27" s="48">
        <f t="shared" si="2"/>
        <v>8.8757209038479719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2.2992294927041459</v>
      </c>
      <c r="C28" s="7">
        <f t="shared" si="1"/>
        <v>2.5058298189034982</v>
      </c>
      <c r="D28" s="48">
        <f t="shared" si="2"/>
        <v>2.1131228136522644</v>
      </c>
      <c r="E28" s="6"/>
      <c r="F28" s="28"/>
      <c r="G28" s="6"/>
    </row>
    <row r="29" spans="1:9" s="5" customFormat="1" ht="21" x14ac:dyDescent="0.6">
      <c r="A29" s="12" t="s">
        <v>7</v>
      </c>
      <c r="B29" s="33" t="s">
        <v>24</v>
      </c>
      <c r="C29" s="7" t="s">
        <v>0</v>
      </c>
      <c r="D29" s="48">
        <f t="shared" si="2"/>
        <v>8.419211496643661E-2</v>
      </c>
      <c r="E29" s="6"/>
      <c r="F29" s="28"/>
      <c r="G29" s="6"/>
    </row>
    <row r="30" spans="1:9" s="5" customFormat="1" ht="21" x14ac:dyDescent="0.6">
      <c r="A30" s="13" t="s">
        <v>6</v>
      </c>
      <c r="B30" s="7">
        <f t="shared" si="0"/>
        <v>13.414215497867991</v>
      </c>
      <c r="C30" s="7">
        <f t="shared" si="1"/>
        <v>12.920753582810146</v>
      </c>
      <c r="D30" s="48">
        <f t="shared" si="2"/>
        <v>13.858732928223331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6.8679782774821048</v>
      </c>
      <c r="C31" s="7">
        <f t="shared" si="1"/>
        <v>7.0351029521210613</v>
      </c>
      <c r="D31" s="48">
        <f t="shared" si="2"/>
        <v>6.7174314765314103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4.2324137588004689</v>
      </c>
      <c r="C32" s="7">
        <f t="shared" si="1"/>
        <v>3.6347060282808235</v>
      </c>
      <c r="D32" s="48">
        <f t="shared" si="2"/>
        <v>4.7708320798989234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2.3138234615854185</v>
      </c>
      <c r="C33" s="7">
        <f t="shared" si="1"/>
        <v>2.2509446024082589</v>
      </c>
      <c r="D33" s="48">
        <f t="shared" si="2"/>
        <v>2.3704693717929985</v>
      </c>
      <c r="E33" s="6"/>
      <c r="F33" s="28"/>
      <c r="G33" s="6"/>
    </row>
    <row r="34" spans="1:7" s="5" customFormat="1" ht="21" x14ac:dyDescent="0.6">
      <c r="A34" s="11" t="s">
        <v>2</v>
      </c>
      <c r="B34" s="33" t="s">
        <v>24</v>
      </c>
      <c r="C34" s="33" t="s">
        <v>24</v>
      </c>
      <c r="D34" s="48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4" t="s">
        <v>0</v>
      </c>
      <c r="C35" s="34" t="s">
        <v>0</v>
      </c>
      <c r="D35" s="49" t="s">
        <v>0</v>
      </c>
      <c r="E35" s="6"/>
      <c r="F35" s="6"/>
      <c r="G35" s="6"/>
    </row>
    <row r="36" spans="1:7" s="8" customFormat="1" ht="24.75" customHeight="1" x14ac:dyDescent="0.6">
      <c r="A36" s="35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2021-01-21T01:40:43Z</dcterms:modified>
</cp:coreProperties>
</file>