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\"/>
    </mc:Choice>
  </mc:AlternateContent>
  <bookViews>
    <workbookView xWindow="0" yWindow="0" windowWidth="19320" windowHeight="9735"/>
  </bookViews>
  <sheets>
    <sheet name="T-1.2(4-5)" sheetId="7" r:id="rId1"/>
  </sheets>
  <calcPr calcId="162913"/>
</workbook>
</file>

<file path=xl/calcChain.xml><?xml version="1.0" encoding="utf-8"?>
<calcChain xmlns="http://schemas.openxmlformats.org/spreadsheetml/2006/main">
  <c r="L24" i="7" l="1"/>
  <c r="E37" i="7" l="1"/>
  <c r="M55" i="7"/>
  <c r="L55" i="7"/>
  <c r="K55" i="7"/>
  <c r="M51" i="7"/>
  <c r="L51" i="7"/>
  <c r="K51" i="7"/>
  <c r="M47" i="7"/>
  <c r="L47" i="7"/>
  <c r="K47" i="7"/>
  <c r="K42" i="7"/>
  <c r="M42" i="7"/>
  <c r="L42" i="7"/>
  <c r="M37" i="7"/>
  <c r="L37" i="7"/>
  <c r="K37" i="7"/>
  <c r="M24" i="7"/>
  <c r="K24" i="7"/>
  <c r="M19" i="7"/>
  <c r="L19" i="7"/>
  <c r="K19" i="7"/>
  <c r="M15" i="7"/>
  <c r="L15" i="7"/>
  <c r="K15" i="7"/>
  <c r="M11" i="7"/>
  <c r="L11" i="7"/>
  <c r="K11" i="7"/>
  <c r="H60" i="7" l="1"/>
  <c r="H59" i="7"/>
  <c r="H58" i="7"/>
  <c r="H57" i="7"/>
  <c r="H56" i="7"/>
  <c r="J55" i="7"/>
  <c r="I55" i="7"/>
  <c r="H54" i="7"/>
  <c r="H53" i="7"/>
  <c r="H52" i="7"/>
  <c r="J51" i="7"/>
  <c r="I51" i="7"/>
  <c r="H50" i="7"/>
  <c r="H49" i="7"/>
  <c r="H48" i="7"/>
  <c r="G48" i="7"/>
  <c r="F48" i="7"/>
  <c r="E48" i="7"/>
  <c r="J47" i="7"/>
  <c r="I47" i="7"/>
  <c r="H46" i="7"/>
  <c r="H45" i="7"/>
  <c r="H44" i="7"/>
  <c r="H43" i="7"/>
  <c r="J42" i="7"/>
  <c r="J41" i="7" s="1"/>
  <c r="I42" i="7"/>
  <c r="G42" i="7"/>
  <c r="F42" i="7"/>
  <c r="E42" i="7"/>
  <c r="H40" i="7"/>
  <c r="H39" i="7"/>
  <c r="H38" i="7"/>
  <c r="J37" i="7"/>
  <c r="J36" i="7" s="1"/>
  <c r="I37" i="7"/>
  <c r="I36" i="7" s="1"/>
  <c r="G37" i="7"/>
  <c r="F37" i="7"/>
  <c r="H27" i="7"/>
  <c r="H26" i="7"/>
  <c r="H25" i="7"/>
  <c r="J24" i="7"/>
  <c r="J23" i="7" s="1"/>
  <c r="I24" i="7"/>
  <c r="I23" i="7" s="1"/>
  <c r="G24" i="7"/>
  <c r="G23" i="7" s="1"/>
  <c r="F24" i="7"/>
  <c r="F23" i="7" s="1"/>
  <c r="E24" i="7"/>
  <c r="E23" i="7" s="1"/>
  <c r="H22" i="7"/>
  <c r="H21" i="7"/>
  <c r="H20" i="7"/>
  <c r="J19" i="7"/>
  <c r="I19" i="7"/>
  <c r="G19" i="7"/>
  <c r="F19" i="7"/>
  <c r="E19" i="7"/>
  <c r="H18" i="7"/>
  <c r="H17" i="7"/>
  <c r="H16" i="7"/>
  <c r="J15" i="7"/>
  <c r="I15" i="7"/>
  <c r="G15" i="7"/>
  <c r="F15" i="7"/>
  <c r="E15" i="7"/>
  <c r="H14" i="7"/>
  <c r="H13" i="7"/>
  <c r="H12" i="7"/>
  <c r="J11" i="7"/>
  <c r="J10" i="7" s="1"/>
  <c r="I11" i="7"/>
  <c r="G11" i="7"/>
  <c r="G10" i="7" s="1"/>
  <c r="F11" i="7"/>
  <c r="E11" i="7"/>
  <c r="H9" i="7"/>
  <c r="H8" i="7"/>
  <c r="J7" i="7"/>
  <c r="I7" i="7"/>
  <c r="G7" i="7"/>
  <c r="F7" i="7"/>
  <c r="E7" i="7"/>
  <c r="H55" i="7" l="1"/>
  <c r="H47" i="7"/>
  <c r="H51" i="7"/>
  <c r="H42" i="7"/>
  <c r="H23" i="7"/>
  <c r="H36" i="7"/>
  <c r="I41" i="7"/>
  <c r="H41" i="7" s="1"/>
  <c r="H11" i="7"/>
  <c r="H15" i="7"/>
  <c r="H37" i="7"/>
  <c r="H7" i="7"/>
  <c r="H19" i="7"/>
  <c r="H24" i="7"/>
  <c r="I10" i="7"/>
  <c r="H10" i="7" s="1"/>
</calcChain>
</file>

<file path=xl/sharedStrings.xml><?xml version="1.0" encoding="utf-8"?>
<sst xmlns="http://schemas.openxmlformats.org/spreadsheetml/2006/main" count="148" uniqueCount="73">
  <si>
    <t>ตาราง</t>
  </si>
  <si>
    <t>รวม</t>
  </si>
  <si>
    <t>ชาย</t>
  </si>
  <si>
    <t>หญิง</t>
  </si>
  <si>
    <t>ในเขตเทศบาล</t>
  </si>
  <si>
    <t>นอกเขตเทศบาล</t>
  </si>
  <si>
    <t>Total</t>
  </si>
  <si>
    <t>Male</t>
  </si>
  <si>
    <t>Female</t>
  </si>
  <si>
    <t>Municipal area</t>
  </si>
  <si>
    <t>Non-municipal area</t>
  </si>
  <si>
    <t>รวมยอด</t>
  </si>
  <si>
    <t xml:space="preserve">        ที่มา:  กรมการปกครอง  กระทรวงมหาดไทย</t>
  </si>
  <si>
    <t>Source:   Department of Provinical Administration,  Ministry of Interior</t>
  </si>
  <si>
    <t>Table</t>
  </si>
  <si>
    <t xml:space="preserve">              อำเภอ และ              เขตการปกครอง</t>
  </si>
  <si>
    <t>District and Administration Zone</t>
  </si>
  <si>
    <t>อำเภอเมืองตรัง</t>
  </si>
  <si>
    <t xml:space="preserve"> Mueang Trang District</t>
  </si>
  <si>
    <t>อำเภอกันตัง</t>
  </si>
  <si>
    <t xml:space="preserve"> Kantang District</t>
  </si>
  <si>
    <t>อำเภอย่านตาขาว</t>
  </si>
  <si>
    <t xml:space="preserve"> Yan Ta Khao  District</t>
  </si>
  <si>
    <t>อำเภอปะเหลียน</t>
  </si>
  <si>
    <t xml:space="preserve"> Palian District</t>
  </si>
  <si>
    <t>อำเภอสิเกา</t>
  </si>
  <si>
    <t xml:space="preserve"> Sikao District</t>
  </si>
  <si>
    <t>อำเภอห้วยยอด</t>
  </si>
  <si>
    <t xml:space="preserve"> Huai Yot District</t>
  </si>
  <si>
    <t>อำเภอวังวิเศษ</t>
  </si>
  <si>
    <t>Wang  Wiset  District</t>
  </si>
  <si>
    <t>อำเภอนาโยง</t>
  </si>
  <si>
    <t>Na Yong District</t>
  </si>
  <si>
    <t>อำเภอรัษฎา</t>
  </si>
  <si>
    <t>Ratsada  District</t>
  </si>
  <si>
    <t>อำเภอหาดสำราญ</t>
  </si>
  <si>
    <t>Hat  Samran  District</t>
  </si>
  <si>
    <t>2557 (2014)</t>
  </si>
  <si>
    <t>2558 (2015)</t>
  </si>
  <si>
    <t>2559 (2016)</t>
  </si>
  <si>
    <t>District and administration zone</t>
  </si>
  <si>
    <t xml:space="preserve">    เทศบาลตำบลห้วยยอด</t>
  </si>
  <si>
    <t xml:space="preserve">    Huai Yot Subdistrict  Municipality</t>
  </si>
  <si>
    <t xml:space="preserve">    เทศบาลตำบลนาวง</t>
  </si>
  <si>
    <t xml:space="preserve">    Na Wong Subdistrict  Municipality</t>
  </si>
  <si>
    <t xml:space="preserve">    เทศบาลตำบลลำภูรา</t>
  </si>
  <si>
    <t xml:space="preserve">    Lum  Phu Ra Subdistrict  Municipality</t>
  </si>
  <si>
    <t xml:space="preserve">    เทศบาลตำบลวังวิเศษ</t>
  </si>
  <si>
    <t xml:space="preserve">    Wang Wiset Subdistrict Municipality</t>
  </si>
  <si>
    <t xml:space="preserve">    เทศบาลตำบลนาโยงเหนือ</t>
  </si>
  <si>
    <t xml:space="preserve">    Na  Yong nuea Subdistrict  Municipality</t>
  </si>
  <si>
    <t xml:space="preserve">    เทศบาลตำบลคลองปาง</t>
  </si>
  <si>
    <t xml:space="preserve">    Khlong   Pang  Subdistrict  Municipality</t>
  </si>
  <si>
    <t xml:space="preserve">    เทศบาลนครตรัง</t>
  </si>
  <si>
    <t xml:space="preserve">    เทศบาลตำบลคลองเต็ง</t>
  </si>
  <si>
    <t xml:space="preserve">    เทศบาลเมืองกันตัง</t>
  </si>
  <si>
    <t xml:space="preserve">    เทศบาลตำบลย่านตาขาว</t>
  </si>
  <si>
    <t xml:space="preserve">    เทศบาลตำบลท่าข้าม</t>
  </si>
  <si>
    <t xml:space="preserve">    เทศบาลตำบลทุ่งยาว</t>
  </si>
  <si>
    <t xml:space="preserve">    เทศบาลตำบลควนกุน</t>
  </si>
  <si>
    <t xml:space="preserve">    เทศบาลตำบลสิเกา</t>
  </si>
  <si>
    <t xml:space="preserve">    Trang City Municipality</t>
  </si>
  <si>
    <t xml:space="preserve">    Khlong Teng  Subdistrict Municipality</t>
  </si>
  <si>
    <t xml:space="preserve">    Mueang  Kantang Town Municipality</t>
  </si>
  <si>
    <t xml:space="preserve">    Yan Ta Khao Subdistrict Municipality</t>
  </si>
  <si>
    <t xml:space="preserve">     Tha  Kham Subdistrict Municipality</t>
  </si>
  <si>
    <t xml:space="preserve">     Thung  Yao Subdistrict Municipality</t>
  </si>
  <si>
    <t xml:space="preserve">    Kuan Kun Subdistrict Municipality</t>
  </si>
  <si>
    <t xml:space="preserve">    Sikao Subdistrict Municipality</t>
  </si>
  <si>
    <t>ประชากรจากการทะเบียน จำแนกตามเพศ เขตการปกครอง เป็นรายอำเภอ พ.ศ. 2557 - 2559</t>
  </si>
  <si>
    <t>Population from Registration Record by Sex, Administration Zone and District: 2014 - 2016</t>
  </si>
  <si>
    <t>ประชากรจากการทะเบียน จำแนกตามเพศ เขตการปกครอง เป็นรายอำเภอ พ.ศ. 2557 - 2559(ต่อ)</t>
  </si>
  <si>
    <t>Population from Registration Record by Sex, Administration Zone and District: 2014 - 2016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</si>
</sst>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9" fillId="0" borderId="0" xfId="0" applyFont="1"/>
    <xf numFmtId="0" fontId="9" fillId="0" borderId="0" xfId="0" applyFont="1" applyBorder="1"/>
    <xf numFmtId="0" fontId="9" fillId="0" borderId="5" xfId="0" applyFont="1" applyBorder="1"/>
    <xf numFmtId="0" fontId="9" fillId="0" borderId="6" xfId="0" applyFont="1" applyBorder="1"/>
    <xf numFmtId="0" fontId="7" fillId="0" borderId="0" xfId="0" applyFont="1" applyAlignment="1">
      <alignment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7" fillId="0" borderId="4" xfId="0" applyFont="1" applyBorder="1"/>
    <xf numFmtId="0" fontId="7" fillId="0" borderId="7" xfId="0" applyFont="1" applyBorder="1"/>
    <xf numFmtId="0" fontId="7" fillId="0" borderId="1" xfId="0" applyFont="1" applyBorder="1"/>
    <xf numFmtId="3" fontId="5" fillId="0" borderId="2" xfId="0" applyNumberFormat="1" applyFont="1" applyBorder="1" applyAlignment="1">
      <alignment horizontal="right" indent="1"/>
    </xf>
    <xf numFmtId="0" fontId="7" fillId="0" borderId="0" xfId="0" applyFont="1" applyAlignment="1">
      <alignment horizontal="center" vertical="center"/>
    </xf>
    <xf numFmtId="3" fontId="9" fillId="0" borderId="2" xfId="0" applyNumberFormat="1" applyFont="1" applyBorder="1" applyAlignment="1">
      <alignment horizontal="right" indent="1"/>
    </xf>
    <xf numFmtId="3" fontId="9" fillId="0" borderId="3" xfId="0" applyNumberFormat="1" applyFont="1" applyBorder="1" applyAlignment="1">
      <alignment horizontal="right" indent="1"/>
    </xf>
    <xf numFmtId="0" fontId="9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7" fontId="8" fillId="0" borderId="3" xfId="1" applyNumberFormat="1" applyFont="1" applyBorder="1" applyAlignment="1">
      <alignment horizontal="right" vertical="distributed" indent="1" shrinkToFit="1"/>
    </xf>
    <xf numFmtId="187" fontId="7" fillId="0" borderId="3" xfId="1" applyNumberFormat="1" applyFont="1" applyBorder="1" applyAlignment="1">
      <alignment horizontal="right" vertical="distributed" indent="1" shrinkToFit="1"/>
    </xf>
    <xf numFmtId="3" fontId="7" fillId="0" borderId="2" xfId="0" applyNumberFormat="1" applyFont="1" applyBorder="1" applyAlignment="1">
      <alignment horizontal="right" vertical="distributed" indent="1" shrinkToFit="1"/>
    </xf>
    <xf numFmtId="3" fontId="7" fillId="0" borderId="3" xfId="0" applyNumberFormat="1" applyFont="1" applyBorder="1" applyAlignment="1">
      <alignment horizontal="right" vertical="distributed" indent="1" shrinkToFit="1"/>
    </xf>
    <xf numFmtId="3" fontId="8" fillId="0" borderId="2" xfId="0" applyNumberFormat="1" applyFont="1" applyBorder="1" applyAlignment="1">
      <alignment horizontal="right" vertical="distributed" indent="1" shrinkToFit="1"/>
    </xf>
    <xf numFmtId="3" fontId="8" fillId="0" borderId="3" xfId="0" applyNumberFormat="1" applyFont="1" applyBorder="1" applyAlignment="1">
      <alignment horizontal="right" vertical="distributed" indent="1" shrinkToFit="1"/>
    </xf>
    <xf numFmtId="3" fontId="8" fillId="0" borderId="2" xfId="0" applyNumberFormat="1" applyFont="1" applyBorder="1" applyAlignment="1">
      <alignment horizontal="right" vertical="center" indent="1"/>
    </xf>
    <xf numFmtId="187" fontId="7" fillId="0" borderId="5" xfId="1" applyNumberFormat="1" applyFont="1" applyBorder="1" applyAlignment="1">
      <alignment horizontal="right" vertical="distributed" indent="1" shrinkToFit="1"/>
    </xf>
    <xf numFmtId="187" fontId="7" fillId="0" borderId="0" xfId="1" applyNumberFormat="1" applyFont="1" applyBorder="1" applyAlignment="1">
      <alignment horizontal="right" vertical="distributed" indent="1" shrinkToFit="1"/>
    </xf>
    <xf numFmtId="0" fontId="7" fillId="0" borderId="7" xfId="0" applyFont="1" applyBorder="1" applyAlignment="1">
      <alignment vertical="center"/>
    </xf>
    <xf numFmtId="187" fontId="7" fillId="0" borderId="6" xfId="1" applyNumberFormat="1" applyFont="1" applyBorder="1" applyAlignment="1">
      <alignment horizontal="right" vertical="distributed" indent="1" shrinkToFit="1"/>
    </xf>
    <xf numFmtId="3" fontId="5" fillId="0" borderId="3" xfId="0" applyNumberFormat="1" applyFont="1" applyBorder="1" applyAlignment="1">
      <alignment horizontal="right" indent="1"/>
    </xf>
    <xf numFmtId="3" fontId="5" fillId="0" borderId="2" xfId="0" applyNumberFormat="1" applyFont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5" fillId="0" borderId="10" xfId="0" applyNumberFormat="1" applyFont="1" applyBorder="1" applyAlignment="1">
      <alignment horizontal="right" vertical="center" indent="1"/>
    </xf>
    <xf numFmtId="3" fontId="9" fillId="0" borderId="10" xfId="0" applyNumberFormat="1" applyFont="1" applyBorder="1" applyAlignment="1">
      <alignment horizontal="right" indent="1"/>
    </xf>
    <xf numFmtId="3" fontId="5" fillId="0" borderId="10" xfId="0" applyNumberFormat="1" applyFont="1" applyBorder="1" applyAlignment="1">
      <alignment horizontal="right" indent="1"/>
    </xf>
    <xf numFmtId="0" fontId="9" fillId="0" borderId="3" xfId="0" applyFont="1" applyBorder="1" applyAlignment="1">
      <alignment horizontal="right" indent="1"/>
    </xf>
    <xf numFmtId="0" fontId="9" fillId="0" borderId="10" xfId="0" applyFont="1" applyBorder="1" applyAlignment="1">
      <alignment horizontal="right" indent="1"/>
    </xf>
    <xf numFmtId="3" fontId="7" fillId="0" borderId="2" xfId="0" applyNumberFormat="1" applyFont="1" applyBorder="1" applyAlignment="1">
      <alignment horizontal="right" vertical="center" indent="1"/>
    </xf>
    <xf numFmtId="3" fontId="7" fillId="0" borderId="3" xfId="0" applyNumberFormat="1" applyFont="1" applyBorder="1" applyAlignment="1">
      <alignment horizontal="right" vertical="center" indent="1"/>
    </xf>
    <xf numFmtId="3" fontId="9" fillId="0" borderId="2" xfId="0" applyNumberFormat="1" applyFont="1" applyBorder="1" applyAlignment="1">
      <alignment horizontal="right" vertical="center" indent="1"/>
    </xf>
    <xf numFmtId="3" fontId="9" fillId="0" borderId="3" xfId="0" applyNumberFormat="1" applyFont="1" applyBorder="1" applyAlignment="1">
      <alignment horizontal="right" vertical="center" indent="1"/>
    </xf>
    <xf numFmtId="3" fontId="9" fillId="0" borderId="10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horizontal="right" vertical="center" indent="1"/>
    </xf>
    <xf numFmtId="0" fontId="9" fillId="0" borderId="3" xfId="0" applyFont="1" applyBorder="1" applyAlignment="1">
      <alignment horizontal="right" vertical="center" indent="1"/>
    </xf>
    <xf numFmtId="3" fontId="9" fillId="0" borderId="0" xfId="0" applyNumberFormat="1" applyFont="1" applyBorder="1" applyAlignment="1">
      <alignment horizontal="right" vertical="center" indent="1"/>
    </xf>
    <xf numFmtId="3" fontId="8" fillId="0" borderId="3" xfId="0" applyNumberFormat="1" applyFont="1" applyBorder="1" applyAlignment="1">
      <alignment horizontal="right" vertical="center" indent="1"/>
    </xf>
    <xf numFmtId="3" fontId="7" fillId="0" borderId="10" xfId="0" applyNumberFormat="1" applyFont="1" applyBorder="1" applyAlignment="1">
      <alignment horizontal="right" vertical="center" indent="1"/>
    </xf>
    <xf numFmtId="3" fontId="8" fillId="0" borderId="10" xfId="0" applyNumberFormat="1" applyFont="1" applyBorder="1" applyAlignment="1">
      <alignment horizontal="right" vertical="center" indent="1"/>
    </xf>
    <xf numFmtId="3" fontId="7" fillId="0" borderId="6" xfId="0" applyNumberFormat="1" applyFont="1" applyBorder="1" applyAlignment="1">
      <alignment horizontal="right" vertical="center" indent="1"/>
    </xf>
    <xf numFmtId="3" fontId="7" fillId="0" borderId="5" xfId="0" applyNumberFormat="1" applyFont="1" applyBorder="1" applyAlignment="1">
      <alignment horizontal="right" vertical="center" indent="1"/>
    </xf>
    <xf numFmtId="3" fontId="7" fillId="0" borderId="4" xfId="0" applyNumberFormat="1" applyFont="1" applyBorder="1" applyAlignment="1">
      <alignment horizontal="right" vertical="center" indent="1"/>
    </xf>
    <xf numFmtId="3" fontId="7" fillId="0" borderId="7" xfId="0" applyNumberFormat="1" applyFont="1" applyBorder="1" applyAlignment="1">
      <alignment horizontal="right" vertical="center" indent="1"/>
    </xf>
    <xf numFmtId="187" fontId="8" fillId="0" borderId="3" xfId="1" applyNumberFormat="1" applyFont="1" applyBorder="1" applyAlignment="1">
      <alignment horizontal="right" vertical="center" wrapText="1" indent="1"/>
    </xf>
    <xf numFmtId="187" fontId="8" fillId="0" borderId="2" xfId="1" applyNumberFormat="1" applyFont="1" applyBorder="1" applyAlignment="1">
      <alignment horizontal="right" vertical="center" wrapText="1" indent="1"/>
    </xf>
    <xf numFmtId="187" fontId="8" fillId="0" borderId="3" xfId="1" applyNumberFormat="1" applyFont="1" applyBorder="1" applyAlignment="1">
      <alignment horizontal="right" vertical="center" wrapText="1" indent="1" shrinkToFit="1"/>
    </xf>
    <xf numFmtId="187" fontId="7" fillId="0" borderId="2" xfId="1" applyNumberFormat="1" applyFont="1" applyBorder="1" applyAlignment="1">
      <alignment horizontal="right" vertical="center" wrapText="1" indent="1"/>
    </xf>
    <xf numFmtId="187" fontId="7" fillId="0" borderId="3" xfId="1" applyNumberFormat="1" applyFont="1" applyBorder="1" applyAlignment="1">
      <alignment horizontal="right" vertical="center" wrapText="1" indent="1"/>
    </xf>
    <xf numFmtId="187" fontId="7" fillId="0" borderId="3" xfId="1" applyNumberFormat="1" applyFont="1" applyBorder="1" applyAlignment="1">
      <alignment horizontal="right" vertical="center" wrapText="1" indent="1" shrinkToFit="1"/>
    </xf>
    <xf numFmtId="187" fontId="7" fillId="0" borderId="0" xfId="1" applyNumberFormat="1" applyFont="1" applyBorder="1" applyAlignment="1">
      <alignment horizontal="right" vertical="center" wrapText="1" indent="1"/>
    </xf>
    <xf numFmtId="187" fontId="7" fillId="0" borderId="0" xfId="1" applyNumberFormat="1" applyFont="1" applyBorder="1" applyAlignment="1">
      <alignment horizontal="right" vertical="center" wrapText="1" indent="1" shrinkToFit="1"/>
    </xf>
    <xf numFmtId="0" fontId="9" fillId="0" borderId="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</cellXfs>
  <cellStyles count="12">
    <cellStyle name="จุลภาค" xfId="1" builtinId="3"/>
    <cellStyle name="ปกติ" xfId="0" builtinId="0"/>
    <cellStyle name="ปกติ 10" xfId="7"/>
    <cellStyle name="ปกติ 11" xfId="8"/>
    <cellStyle name="ปกติ 12" xfId="9"/>
    <cellStyle name="ปกติ 13" xfId="10"/>
    <cellStyle name="ปกติ 14" xfId="11"/>
    <cellStyle name="ปกติ 3" xfId="2"/>
    <cellStyle name="ปกติ 4" xfId="3"/>
    <cellStyle name="ปกติ 5" xfId="4"/>
    <cellStyle name="ปกติ 6" xfId="5"/>
    <cellStyle name="ปกติ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19050</xdr:colOff>
      <xdr:row>0</xdr:row>
      <xdr:rowOff>1</xdr:rowOff>
    </xdr:from>
    <xdr:to>
      <xdr:col>18</xdr:col>
      <xdr:colOff>0</xdr:colOff>
      <xdr:row>28</xdr:row>
      <xdr:rowOff>38101</xdr:rowOff>
    </xdr:to>
    <xdr:grpSp>
      <xdr:nvGrpSpPr>
        <xdr:cNvPr id="3403" name="Group 131"/>
        <xdr:cNvGrpSpPr>
          <a:grpSpLocks/>
        </xdr:cNvGrpSpPr>
      </xdr:nvGrpSpPr>
      <xdr:grpSpPr bwMode="auto">
        <a:xfrm>
          <a:off x="14258925" y="1"/>
          <a:ext cx="847725" cy="7086600"/>
          <a:chOff x="1002" y="699"/>
          <a:chExt cx="66" cy="688"/>
        </a:xfrm>
      </xdr:grpSpPr>
      <xdr:sp macro="" textlink="">
        <xdr:nvSpPr>
          <xdr:cNvPr id="3204" name="Text Box 6"/>
          <xdr:cNvSpPr txBox="1">
            <a:spLocks noChangeArrowheads="1"/>
          </xdr:cNvSpPr>
        </xdr:nvSpPr>
        <xdr:spPr bwMode="auto">
          <a:xfrm>
            <a:off x="1032" y="733"/>
            <a:ext cx="3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  <xdr:sp macro="" textlink="">
        <xdr:nvSpPr>
          <xdr:cNvPr id="3205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3407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257175</xdr:colOff>
      <xdr:row>28</xdr:row>
      <xdr:rowOff>247650</xdr:rowOff>
    </xdr:from>
    <xdr:to>
      <xdr:col>17</xdr:col>
      <xdr:colOff>571500</xdr:colOff>
      <xdr:row>61</xdr:row>
      <xdr:rowOff>219074</xdr:rowOff>
    </xdr:to>
    <xdr:grpSp>
      <xdr:nvGrpSpPr>
        <xdr:cNvPr id="10" name="Group 273"/>
        <xdr:cNvGrpSpPr>
          <a:grpSpLocks/>
        </xdr:cNvGrpSpPr>
      </xdr:nvGrpSpPr>
      <xdr:grpSpPr bwMode="auto">
        <a:xfrm>
          <a:off x="14106525" y="7296150"/>
          <a:ext cx="704850" cy="7105649"/>
          <a:chOff x="998" y="0"/>
          <a:chExt cx="62" cy="583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0" y="48"/>
            <a:ext cx="50" cy="5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8" y="540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16200000" flipH="1">
            <a:off x="757" y="273"/>
            <a:ext cx="549" cy="4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showGridLines="0" tabSelected="1" topLeftCell="A25" workbookViewId="0">
      <selection activeCell="M50" sqref="M50"/>
    </sheetView>
  </sheetViews>
  <sheetFormatPr defaultColWidth="9.09765625" defaultRowHeight="18.75"/>
  <cols>
    <col min="1" max="1" width="1.59765625" style="5" customWidth="1"/>
    <col min="2" max="2" width="5.59765625" style="5" customWidth="1"/>
    <col min="3" max="3" width="4.59765625" style="5" customWidth="1"/>
    <col min="4" max="4" width="12.3984375" style="5" customWidth="1"/>
    <col min="5" max="10" width="10.296875" style="5" customWidth="1"/>
    <col min="11" max="11" width="9.296875" style="5" customWidth="1"/>
    <col min="12" max="12" width="10.3984375" style="5" customWidth="1"/>
    <col min="13" max="13" width="11.3984375" style="5" customWidth="1"/>
    <col min="14" max="14" width="2.69921875" style="5" customWidth="1"/>
    <col min="15" max="15" width="23.69921875" style="5" customWidth="1"/>
    <col min="16" max="16" width="1.8984375" style="5" customWidth="1"/>
    <col min="17" max="17" width="4.09765625" style="5" customWidth="1"/>
    <col min="18" max="16384" width="9.09765625" style="5"/>
  </cols>
  <sheetData>
    <row r="1" spans="1:17" s="1" customFormat="1">
      <c r="B1" s="1" t="s">
        <v>0</v>
      </c>
      <c r="C1" s="2">
        <v>1.2</v>
      </c>
      <c r="D1" s="1" t="s">
        <v>69</v>
      </c>
    </row>
    <row r="2" spans="1:17" s="3" customFormat="1">
      <c r="B2" s="1" t="s">
        <v>14</v>
      </c>
      <c r="C2" s="2">
        <v>1.2</v>
      </c>
      <c r="D2" s="1" t="s">
        <v>70</v>
      </c>
    </row>
    <row r="3" spans="1:17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N3" s="4"/>
      <c r="O3" s="4"/>
    </row>
    <row r="4" spans="1:17" s="6" customFormat="1" ht="23.25" customHeight="1">
      <c r="A4" s="87" t="s">
        <v>15</v>
      </c>
      <c r="B4" s="87"/>
      <c r="C4" s="87"/>
      <c r="D4" s="88"/>
      <c r="E4" s="103" t="s">
        <v>37</v>
      </c>
      <c r="F4" s="104"/>
      <c r="G4" s="105"/>
      <c r="H4" s="103" t="s">
        <v>38</v>
      </c>
      <c r="I4" s="104"/>
      <c r="J4" s="105"/>
      <c r="K4" s="103" t="s">
        <v>39</v>
      </c>
      <c r="L4" s="104"/>
      <c r="M4" s="105"/>
      <c r="N4" s="93" t="s">
        <v>16</v>
      </c>
      <c r="O4" s="94"/>
    </row>
    <row r="5" spans="1:17" s="6" customFormat="1" ht="18" customHeight="1">
      <c r="A5" s="89"/>
      <c r="B5" s="89"/>
      <c r="C5" s="89"/>
      <c r="D5" s="90"/>
      <c r="E5" s="31" t="s">
        <v>1</v>
      </c>
      <c r="F5" s="15" t="s">
        <v>2</v>
      </c>
      <c r="G5" s="31" t="s">
        <v>3</v>
      </c>
      <c r="H5" s="19" t="s">
        <v>1</v>
      </c>
      <c r="I5" s="15" t="s">
        <v>2</v>
      </c>
      <c r="J5" s="31" t="s">
        <v>3</v>
      </c>
      <c r="K5" s="19" t="s">
        <v>1</v>
      </c>
      <c r="L5" s="15" t="s">
        <v>2</v>
      </c>
      <c r="M5" s="16" t="s">
        <v>3</v>
      </c>
      <c r="N5" s="95"/>
      <c r="O5" s="96"/>
    </row>
    <row r="6" spans="1:17" s="6" customFormat="1" ht="16.5" customHeight="1">
      <c r="A6" s="91"/>
      <c r="B6" s="91"/>
      <c r="C6" s="91"/>
      <c r="D6" s="92"/>
      <c r="E6" s="28" t="s">
        <v>6</v>
      </c>
      <c r="F6" s="17" t="s">
        <v>7</v>
      </c>
      <c r="G6" s="28" t="s">
        <v>8</v>
      </c>
      <c r="H6" s="17" t="s">
        <v>6</v>
      </c>
      <c r="I6" s="17" t="s">
        <v>7</v>
      </c>
      <c r="J6" s="28" t="s">
        <v>8</v>
      </c>
      <c r="K6" s="17" t="s">
        <v>6</v>
      </c>
      <c r="L6" s="17" t="s">
        <v>7</v>
      </c>
      <c r="M6" s="14" t="s">
        <v>8</v>
      </c>
      <c r="N6" s="97"/>
      <c r="O6" s="98"/>
    </row>
    <row r="7" spans="1:17" s="7" customFormat="1" ht="28.5" customHeight="1">
      <c r="A7" s="99" t="s">
        <v>11</v>
      </c>
      <c r="B7" s="99"/>
      <c r="C7" s="99"/>
      <c r="D7" s="100"/>
      <c r="E7" s="45">
        <f>SUM(E8:E9)</f>
        <v>638746</v>
      </c>
      <c r="F7" s="45">
        <f>SUM(F8:F9)</f>
        <v>312812</v>
      </c>
      <c r="G7" s="45">
        <f>SUM(G8:G9)</f>
        <v>325934</v>
      </c>
      <c r="H7" s="45">
        <f>SUM(I7:J7)</f>
        <v>640793</v>
      </c>
      <c r="I7" s="45">
        <f>SUM(I8:I9)</f>
        <v>313899</v>
      </c>
      <c r="J7" s="45">
        <f>SUM(J8:J9)</f>
        <v>326894</v>
      </c>
      <c r="K7" s="57">
        <v>641684</v>
      </c>
      <c r="L7" s="58">
        <v>314211</v>
      </c>
      <c r="M7" s="59">
        <v>327473</v>
      </c>
      <c r="N7" s="101" t="s">
        <v>6</v>
      </c>
      <c r="O7" s="102"/>
    </row>
    <row r="8" spans="1:17" s="6" customFormat="1" ht="20.25" customHeight="1">
      <c r="A8" s="13"/>
      <c r="B8" s="13" t="s">
        <v>4</v>
      </c>
      <c r="C8" s="13"/>
      <c r="D8" s="13"/>
      <c r="E8" s="46">
        <v>117792</v>
      </c>
      <c r="F8" s="46">
        <v>56175</v>
      </c>
      <c r="G8" s="46">
        <v>61617</v>
      </c>
      <c r="H8" s="46">
        <f>SUM(I8:J8)</f>
        <v>117538</v>
      </c>
      <c r="I8" s="46">
        <v>55902</v>
      </c>
      <c r="J8" s="46">
        <v>61636</v>
      </c>
      <c r="K8" s="26">
        <v>116981</v>
      </c>
      <c r="L8" s="27">
        <v>55672</v>
      </c>
      <c r="M8" s="60">
        <v>61309</v>
      </c>
      <c r="N8" s="33"/>
      <c r="O8" s="33" t="s">
        <v>9</v>
      </c>
    </row>
    <row r="9" spans="1:17" s="6" customFormat="1" ht="20.25" customHeight="1">
      <c r="A9" s="13"/>
      <c r="B9" s="13" t="s">
        <v>5</v>
      </c>
      <c r="C9" s="13"/>
      <c r="D9" s="13"/>
      <c r="E9" s="46">
        <v>520954</v>
      </c>
      <c r="F9" s="46">
        <v>256637</v>
      </c>
      <c r="G9" s="46">
        <v>264317</v>
      </c>
      <c r="H9" s="46">
        <f t="shared" ref="H9:H27" si="0">SUM(I9:J9)</f>
        <v>523255</v>
      </c>
      <c r="I9" s="46">
        <v>257997</v>
      </c>
      <c r="J9" s="46">
        <v>265258</v>
      </c>
      <c r="K9" s="26">
        <v>524703</v>
      </c>
      <c r="L9" s="27">
        <v>258539</v>
      </c>
      <c r="M9" s="60">
        <v>266164</v>
      </c>
      <c r="N9" s="33"/>
      <c r="O9" s="33" t="s">
        <v>10</v>
      </c>
    </row>
    <row r="10" spans="1:17" s="6" customFormat="1" ht="20.25" customHeight="1">
      <c r="A10" s="33" t="s">
        <v>17</v>
      </c>
      <c r="B10" s="33"/>
      <c r="C10" s="33"/>
      <c r="D10" s="33"/>
      <c r="E10" s="45">
        <v>155441</v>
      </c>
      <c r="F10" s="45">
        <v>74144</v>
      </c>
      <c r="G10" s="45">
        <f>SUM(G11+G14)</f>
        <v>81297</v>
      </c>
      <c r="H10" s="45">
        <f>SUM(I10:J10)</f>
        <v>155828</v>
      </c>
      <c r="I10" s="45">
        <f>SUM(I11+I14)</f>
        <v>74375</v>
      </c>
      <c r="J10" s="45">
        <f>SUM(J11+J14)</f>
        <v>81453</v>
      </c>
      <c r="K10" s="24">
        <v>156115</v>
      </c>
      <c r="L10" s="56">
        <v>74455</v>
      </c>
      <c r="M10" s="61">
        <v>81660</v>
      </c>
      <c r="N10" s="33" t="s">
        <v>18</v>
      </c>
      <c r="O10" s="33"/>
      <c r="P10" s="7"/>
      <c r="Q10" s="7"/>
    </row>
    <row r="11" spans="1:17" s="6" customFormat="1" ht="20.25" customHeight="1">
      <c r="A11" s="13"/>
      <c r="B11" s="13" t="s">
        <v>4</v>
      </c>
      <c r="C11" s="13"/>
      <c r="D11" s="13"/>
      <c r="E11" s="47">
        <f t="shared" ref="E11:G11" si="1">SUM(E12:E13)</f>
        <v>64337</v>
      </c>
      <c r="F11" s="47">
        <f t="shared" si="1"/>
        <v>30069</v>
      </c>
      <c r="G11" s="48">
        <f t="shared" si="1"/>
        <v>34268</v>
      </c>
      <c r="H11" s="46">
        <f t="shared" si="0"/>
        <v>64109</v>
      </c>
      <c r="I11" s="47">
        <f>SUM(I12:I13)</f>
        <v>29929</v>
      </c>
      <c r="J11" s="48">
        <f>SUM(J12:J13)</f>
        <v>34180</v>
      </c>
      <c r="K11" s="26">
        <f>SUM(K12:K13)</f>
        <v>63794</v>
      </c>
      <c r="L11" s="27">
        <f>SUM(L12:L13)</f>
        <v>29759</v>
      </c>
      <c r="M11" s="60">
        <f>SUM(M12:M13)</f>
        <v>34035</v>
      </c>
      <c r="N11" s="20"/>
      <c r="O11" s="20" t="s">
        <v>9</v>
      </c>
    </row>
    <row r="12" spans="1:17" s="6" customFormat="1" ht="20.25" customHeight="1">
      <c r="A12" s="13"/>
      <c r="B12" s="13" t="s">
        <v>53</v>
      </c>
      <c r="C12" s="13"/>
      <c r="D12" s="13"/>
      <c r="E12" s="46">
        <v>60591</v>
      </c>
      <c r="F12" s="46">
        <v>28292</v>
      </c>
      <c r="G12" s="46">
        <v>32299</v>
      </c>
      <c r="H12" s="46">
        <f t="shared" si="0"/>
        <v>60325</v>
      </c>
      <c r="I12" s="46">
        <v>28135</v>
      </c>
      <c r="J12" s="46">
        <v>32190</v>
      </c>
      <c r="K12" s="26">
        <v>59999</v>
      </c>
      <c r="L12" s="27">
        <v>27980</v>
      </c>
      <c r="M12" s="60">
        <v>32019</v>
      </c>
      <c r="N12" s="20"/>
      <c r="O12" s="20" t="s">
        <v>61</v>
      </c>
      <c r="P12" s="9"/>
      <c r="Q12" s="9"/>
    </row>
    <row r="13" spans="1:17" s="6" customFormat="1" ht="20.25" customHeight="1">
      <c r="A13" s="13"/>
      <c r="B13" s="13" t="s">
        <v>54</v>
      </c>
      <c r="C13" s="13"/>
      <c r="D13" s="13"/>
      <c r="E13" s="46">
        <v>3746</v>
      </c>
      <c r="F13" s="46">
        <v>1777</v>
      </c>
      <c r="G13" s="46">
        <v>1969</v>
      </c>
      <c r="H13" s="46">
        <f t="shared" si="0"/>
        <v>3784</v>
      </c>
      <c r="I13" s="46">
        <v>1794</v>
      </c>
      <c r="J13" s="46">
        <v>1990</v>
      </c>
      <c r="K13" s="26">
        <v>3795</v>
      </c>
      <c r="L13" s="27">
        <v>1779</v>
      </c>
      <c r="M13" s="60">
        <v>2016</v>
      </c>
      <c r="N13" s="20"/>
      <c r="O13" s="20" t="s">
        <v>62</v>
      </c>
      <c r="P13" s="9"/>
      <c r="Q13" s="9"/>
    </row>
    <row r="14" spans="1:17" s="6" customFormat="1" ht="20.25" customHeight="1">
      <c r="A14" s="13"/>
      <c r="B14" s="13" t="s">
        <v>5</v>
      </c>
      <c r="C14" s="13"/>
      <c r="D14" s="41"/>
      <c r="E14" s="46">
        <v>91104</v>
      </c>
      <c r="F14" s="46">
        <v>44075</v>
      </c>
      <c r="G14" s="46">
        <v>47029</v>
      </c>
      <c r="H14" s="46">
        <f t="shared" si="0"/>
        <v>91719</v>
      </c>
      <c r="I14" s="46">
        <v>44446</v>
      </c>
      <c r="J14" s="46">
        <v>47273</v>
      </c>
      <c r="K14" s="26">
        <v>92321</v>
      </c>
      <c r="L14" s="27">
        <v>44696</v>
      </c>
      <c r="M14" s="60">
        <v>47625</v>
      </c>
      <c r="N14" s="13"/>
      <c r="O14" s="13" t="s">
        <v>10</v>
      </c>
    </row>
    <row r="15" spans="1:17" s="6" customFormat="1" ht="20.25" customHeight="1">
      <c r="A15" s="33" t="s">
        <v>19</v>
      </c>
      <c r="B15" s="33"/>
      <c r="C15" s="33"/>
      <c r="D15" s="33"/>
      <c r="E15" s="49">
        <f t="shared" ref="E15:G15" si="2">SUM(E16+E18)</f>
        <v>86590</v>
      </c>
      <c r="F15" s="49">
        <f t="shared" si="2"/>
        <v>43051</v>
      </c>
      <c r="G15" s="50">
        <f t="shared" si="2"/>
        <v>43539</v>
      </c>
      <c r="H15" s="45">
        <f>SUM(I15:J15)</f>
        <v>86884</v>
      </c>
      <c r="I15" s="49">
        <f>SUM(I18+I16)</f>
        <v>43239</v>
      </c>
      <c r="J15" s="50">
        <f>SUM(J18+J16)</f>
        <v>43645</v>
      </c>
      <c r="K15" s="24">
        <f>SUM(K17:K18)</f>
        <v>86938</v>
      </c>
      <c r="L15" s="56">
        <f>SUM(L17:L18)</f>
        <v>43286</v>
      </c>
      <c r="M15" s="61">
        <f>SUM(M17:M18)</f>
        <v>43652</v>
      </c>
      <c r="N15" s="33" t="s">
        <v>20</v>
      </c>
      <c r="O15" s="33"/>
    </row>
    <row r="16" spans="1:17" s="6" customFormat="1" ht="20.25" customHeight="1">
      <c r="A16" s="13"/>
      <c r="B16" s="13" t="s">
        <v>4</v>
      </c>
      <c r="C16" s="13"/>
      <c r="D16" s="13"/>
      <c r="E16" s="46">
        <v>12533</v>
      </c>
      <c r="F16" s="46">
        <v>6138</v>
      </c>
      <c r="G16" s="46">
        <v>6395</v>
      </c>
      <c r="H16" s="46">
        <f>SUM(I16:J16)</f>
        <v>12432</v>
      </c>
      <c r="I16" s="46">
        <v>6097</v>
      </c>
      <c r="J16" s="46">
        <v>6335</v>
      </c>
      <c r="K16" s="26">
        <v>12358</v>
      </c>
      <c r="L16" s="27">
        <v>6067</v>
      </c>
      <c r="M16" s="60">
        <v>6291</v>
      </c>
      <c r="N16" s="20"/>
      <c r="O16" s="20" t="s">
        <v>9</v>
      </c>
    </row>
    <row r="17" spans="1:17" s="6" customFormat="1" ht="20.25" customHeight="1">
      <c r="A17" s="36"/>
      <c r="B17" s="36" t="s">
        <v>55</v>
      </c>
      <c r="C17" s="36"/>
      <c r="D17" s="42"/>
      <c r="E17" s="46">
        <v>12533</v>
      </c>
      <c r="F17" s="46">
        <v>6138</v>
      </c>
      <c r="G17" s="46">
        <v>6395</v>
      </c>
      <c r="H17" s="46">
        <f t="shared" si="0"/>
        <v>12432</v>
      </c>
      <c r="I17" s="46">
        <v>6097</v>
      </c>
      <c r="J17" s="46">
        <v>6335</v>
      </c>
      <c r="K17" s="26">
        <v>12358</v>
      </c>
      <c r="L17" s="27">
        <v>6067</v>
      </c>
      <c r="M17" s="60">
        <v>6291</v>
      </c>
      <c r="N17" s="13"/>
      <c r="O17" s="13" t="s">
        <v>63</v>
      </c>
      <c r="P17" s="9"/>
      <c r="Q17" s="9"/>
    </row>
    <row r="18" spans="1:17" s="6" customFormat="1" ht="20.25" customHeight="1">
      <c r="A18" s="36"/>
      <c r="B18" s="36" t="s">
        <v>5</v>
      </c>
      <c r="C18" s="36"/>
      <c r="D18" s="37"/>
      <c r="E18" s="46">
        <v>74057</v>
      </c>
      <c r="F18" s="46">
        <v>36913</v>
      </c>
      <c r="G18" s="46">
        <v>37144</v>
      </c>
      <c r="H18" s="46">
        <f t="shared" si="0"/>
        <v>74452</v>
      </c>
      <c r="I18" s="46">
        <v>37142</v>
      </c>
      <c r="J18" s="46">
        <v>37310</v>
      </c>
      <c r="K18" s="26">
        <v>74580</v>
      </c>
      <c r="L18" s="27">
        <v>37219</v>
      </c>
      <c r="M18" s="60">
        <v>37361</v>
      </c>
      <c r="N18" s="13"/>
      <c r="O18" s="13" t="s">
        <v>10</v>
      </c>
      <c r="P18" s="9"/>
      <c r="Q18" s="9"/>
    </row>
    <row r="19" spans="1:17" s="6" customFormat="1" ht="20.25" customHeight="1">
      <c r="A19" s="33" t="s">
        <v>21</v>
      </c>
      <c r="B19" s="33"/>
      <c r="C19" s="33"/>
      <c r="D19" s="33"/>
      <c r="E19" s="49">
        <f t="shared" ref="E19:G19" si="3">SUM(E20+E22)</f>
        <v>64129</v>
      </c>
      <c r="F19" s="49">
        <f t="shared" si="3"/>
        <v>31278</v>
      </c>
      <c r="G19" s="50">
        <f t="shared" si="3"/>
        <v>32851</v>
      </c>
      <c r="H19" s="45">
        <f>SUM(I19:J19)</f>
        <v>64404</v>
      </c>
      <c r="I19" s="49">
        <f>SUM(I20+I22)</f>
        <v>31407</v>
      </c>
      <c r="J19" s="50">
        <f>SUM(J20+J22)</f>
        <v>32997</v>
      </c>
      <c r="K19" s="24">
        <f>SUM(K21:K22)</f>
        <v>64395</v>
      </c>
      <c r="L19" s="56">
        <f>SUM(L21:L22)</f>
        <v>31433</v>
      </c>
      <c r="M19" s="61">
        <f>SUM(M21:M22)</f>
        <v>32962</v>
      </c>
      <c r="N19" s="33" t="s">
        <v>22</v>
      </c>
      <c r="O19" s="33"/>
    </row>
    <row r="20" spans="1:17" s="6" customFormat="1" ht="20.25" customHeight="1">
      <c r="A20" s="13"/>
      <c r="B20" s="13" t="s">
        <v>4</v>
      </c>
      <c r="C20" s="13"/>
      <c r="D20" s="13"/>
      <c r="E20" s="46">
        <v>7783</v>
      </c>
      <c r="F20" s="46">
        <v>3622</v>
      </c>
      <c r="G20" s="46">
        <v>4161</v>
      </c>
      <c r="H20" s="46">
        <f>SUM(I20:J20)</f>
        <v>7974</v>
      </c>
      <c r="I20" s="46">
        <v>3685</v>
      </c>
      <c r="J20" s="46">
        <v>4289</v>
      </c>
      <c r="K20" s="26">
        <v>7920</v>
      </c>
      <c r="L20" s="27">
        <v>3651</v>
      </c>
      <c r="M20" s="60">
        <v>4269</v>
      </c>
      <c r="N20" s="20"/>
      <c r="O20" s="20" t="s">
        <v>9</v>
      </c>
    </row>
    <row r="21" spans="1:17" s="6" customFormat="1" ht="20.25" customHeight="1">
      <c r="A21" s="13"/>
      <c r="B21" s="13" t="s">
        <v>56</v>
      </c>
      <c r="C21" s="13"/>
      <c r="D21" s="13"/>
      <c r="E21" s="46">
        <v>7783</v>
      </c>
      <c r="F21" s="46">
        <v>3622</v>
      </c>
      <c r="G21" s="46">
        <v>4161</v>
      </c>
      <c r="H21" s="46">
        <f t="shared" si="0"/>
        <v>7974</v>
      </c>
      <c r="I21" s="46">
        <v>3685</v>
      </c>
      <c r="J21" s="46">
        <v>4289</v>
      </c>
      <c r="K21" s="26">
        <v>7920</v>
      </c>
      <c r="L21" s="27">
        <v>3651</v>
      </c>
      <c r="M21" s="60">
        <v>4269</v>
      </c>
      <c r="N21" s="13"/>
      <c r="O21" s="13" t="s">
        <v>64</v>
      </c>
      <c r="P21" s="9"/>
      <c r="Q21" s="9"/>
    </row>
    <row r="22" spans="1:17" s="6" customFormat="1" ht="20.25" customHeight="1">
      <c r="A22" s="13"/>
      <c r="B22" s="13" t="s">
        <v>5</v>
      </c>
      <c r="C22" s="13"/>
      <c r="D22" s="13"/>
      <c r="E22" s="46">
        <v>56346</v>
      </c>
      <c r="F22" s="46">
        <v>27656</v>
      </c>
      <c r="G22" s="46">
        <v>28690</v>
      </c>
      <c r="H22" s="46">
        <f t="shared" si="0"/>
        <v>56430</v>
      </c>
      <c r="I22" s="46">
        <v>27722</v>
      </c>
      <c r="J22" s="46">
        <v>28708</v>
      </c>
      <c r="K22" s="26">
        <v>56475</v>
      </c>
      <c r="L22" s="27">
        <v>27782</v>
      </c>
      <c r="M22" s="60">
        <v>28693</v>
      </c>
      <c r="N22" s="13"/>
      <c r="O22" s="13" t="s">
        <v>10</v>
      </c>
      <c r="P22" s="9"/>
      <c r="Q22" s="9"/>
    </row>
    <row r="23" spans="1:17" s="6" customFormat="1" ht="20.25" customHeight="1">
      <c r="A23" s="33" t="s">
        <v>23</v>
      </c>
      <c r="B23" s="33"/>
      <c r="C23" s="33"/>
      <c r="D23" s="33"/>
      <c r="E23" s="51">
        <f t="shared" ref="E23:G23" si="4">SUM(E24+E27)</f>
        <v>67293</v>
      </c>
      <c r="F23" s="51">
        <f t="shared" si="4"/>
        <v>33119</v>
      </c>
      <c r="G23" s="51">
        <f t="shared" si="4"/>
        <v>34174</v>
      </c>
      <c r="H23" s="45">
        <f>SUM(I23:J23)</f>
        <v>67356</v>
      </c>
      <c r="I23" s="49">
        <f>SUM(I24+I27)</f>
        <v>33148</v>
      </c>
      <c r="J23" s="50">
        <f>SUM(J24+J27)</f>
        <v>34208</v>
      </c>
      <c r="K23" s="24">
        <v>67388</v>
      </c>
      <c r="L23" s="56">
        <v>33155</v>
      </c>
      <c r="M23" s="61">
        <v>34233</v>
      </c>
      <c r="N23" s="33" t="s">
        <v>24</v>
      </c>
      <c r="O23" s="33"/>
    </row>
    <row r="24" spans="1:17" s="6" customFormat="1" ht="20.25" customHeight="1">
      <c r="A24" s="13"/>
      <c r="B24" s="13" t="s">
        <v>4</v>
      </c>
      <c r="C24" s="13"/>
      <c r="D24" s="13"/>
      <c r="E24" s="47">
        <f t="shared" ref="E24:G24" si="5">SUM(E25:E26)</f>
        <v>4048</v>
      </c>
      <c r="F24" s="47">
        <f t="shared" si="5"/>
        <v>1974</v>
      </c>
      <c r="G24" s="48">
        <f t="shared" si="5"/>
        <v>2074</v>
      </c>
      <c r="H24" s="46">
        <f>SUM(I24:J24)</f>
        <v>4059</v>
      </c>
      <c r="I24" s="47">
        <f>SUM(I25:I26)</f>
        <v>1965</v>
      </c>
      <c r="J24" s="48">
        <f>SUM(J25:J26)</f>
        <v>2094</v>
      </c>
      <c r="K24" s="26">
        <f>SUM(K25:K26)</f>
        <v>3982</v>
      </c>
      <c r="L24" s="27">
        <f>SUM(L25:L26)</f>
        <v>1918</v>
      </c>
      <c r="M24" s="60">
        <f>SUM(M25:M26)</f>
        <v>2064</v>
      </c>
      <c r="N24" s="20"/>
      <c r="O24" s="20" t="s">
        <v>9</v>
      </c>
    </row>
    <row r="25" spans="1:17" s="6" customFormat="1" ht="20.25" customHeight="1">
      <c r="A25" s="13"/>
      <c r="B25" s="13" t="s">
        <v>57</v>
      </c>
      <c r="C25" s="13"/>
      <c r="D25" s="13"/>
      <c r="E25" s="46">
        <v>1530</v>
      </c>
      <c r="F25" s="46">
        <v>778</v>
      </c>
      <c r="G25" s="46">
        <v>752</v>
      </c>
      <c r="H25" s="46">
        <f t="shared" si="0"/>
        <v>1496</v>
      </c>
      <c r="I25" s="46">
        <v>752</v>
      </c>
      <c r="J25" s="46">
        <v>744</v>
      </c>
      <c r="K25" s="26">
        <v>1479</v>
      </c>
      <c r="L25" s="62">
        <v>742</v>
      </c>
      <c r="M25" s="63">
        <v>737</v>
      </c>
      <c r="N25" s="13"/>
      <c r="O25" s="13" t="s">
        <v>65</v>
      </c>
    </row>
    <row r="26" spans="1:17" s="6" customFormat="1" ht="20.25" customHeight="1">
      <c r="A26" s="25"/>
      <c r="B26" s="13" t="s">
        <v>58</v>
      </c>
      <c r="C26" s="13"/>
      <c r="D26" s="43"/>
      <c r="E26" s="46">
        <v>2518</v>
      </c>
      <c r="F26" s="46">
        <v>1196</v>
      </c>
      <c r="G26" s="46">
        <v>1322</v>
      </c>
      <c r="H26" s="46">
        <f t="shared" si="0"/>
        <v>2563</v>
      </c>
      <c r="I26" s="46">
        <v>1213</v>
      </c>
      <c r="J26" s="46">
        <v>1350</v>
      </c>
      <c r="K26" s="26">
        <v>2503</v>
      </c>
      <c r="L26" s="27">
        <v>1176</v>
      </c>
      <c r="M26" s="60">
        <v>1327</v>
      </c>
      <c r="N26" s="43"/>
      <c r="O26" s="43" t="s">
        <v>66</v>
      </c>
    </row>
    <row r="27" spans="1:17" s="6" customFormat="1" ht="20.25" customHeight="1">
      <c r="A27" s="25"/>
      <c r="B27" s="43" t="s">
        <v>5</v>
      </c>
      <c r="C27" s="43"/>
      <c r="D27" s="41"/>
      <c r="E27" s="46">
        <v>63245</v>
      </c>
      <c r="F27" s="46">
        <v>31145</v>
      </c>
      <c r="G27" s="46">
        <v>32100</v>
      </c>
      <c r="H27" s="46">
        <f t="shared" si="0"/>
        <v>63297</v>
      </c>
      <c r="I27" s="46">
        <v>31183</v>
      </c>
      <c r="J27" s="46">
        <v>32114</v>
      </c>
      <c r="K27" s="26">
        <v>63406</v>
      </c>
      <c r="L27" s="27">
        <v>31237</v>
      </c>
      <c r="M27" s="60">
        <v>32169</v>
      </c>
      <c r="N27" s="43"/>
      <c r="O27" s="43" t="s">
        <v>10</v>
      </c>
    </row>
    <row r="28" spans="1:17" s="6" customFormat="1" ht="20.25" customHeight="1">
      <c r="A28" s="30"/>
      <c r="B28" s="44"/>
      <c r="C28" s="44"/>
      <c r="D28" s="54"/>
      <c r="E28" s="52"/>
      <c r="F28" s="55"/>
      <c r="G28" s="52"/>
      <c r="H28" s="52"/>
      <c r="I28" s="55"/>
      <c r="J28" s="52"/>
      <c r="K28" s="12"/>
      <c r="L28" s="11"/>
      <c r="M28" s="18"/>
      <c r="N28" s="44"/>
      <c r="O28" s="44"/>
      <c r="P28" s="21"/>
      <c r="Q28" s="21"/>
    </row>
    <row r="29" spans="1:17" s="6" customFormat="1" ht="20.25" customHeight="1">
      <c r="A29" s="29"/>
      <c r="B29" s="43"/>
      <c r="C29" s="43"/>
      <c r="D29" s="43"/>
      <c r="E29" s="53"/>
      <c r="F29" s="53"/>
      <c r="G29" s="53"/>
      <c r="H29" s="53"/>
      <c r="I29" s="53"/>
      <c r="J29" s="53"/>
      <c r="K29" s="10"/>
      <c r="L29" s="10"/>
      <c r="M29" s="10"/>
      <c r="N29" s="43"/>
      <c r="O29" s="43"/>
      <c r="P29" s="8"/>
      <c r="Q29" s="8"/>
    </row>
    <row r="30" spans="1:17" s="1" customFormat="1">
      <c r="B30" s="1" t="s">
        <v>0</v>
      </c>
      <c r="C30" s="2">
        <v>1.2</v>
      </c>
      <c r="D30" s="1" t="s">
        <v>71</v>
      </c>
    </row>
    <row r="31" spans="1:17" s="3" customFormat="1">
      <c r="B31" s="1" t="s">
        <v>14</v>
      </c>
      <c r="C31" s="2">
        <v>1.2</v>
      </c>
      <c r="D31" s="1" t="s">
        <v>72</v>
      </c>
    </row>
    <row r="32" spans="1:17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N32" s="4"/>
      <c r="O32" s="4"/>
    </row>
    <row r="33" spans="1:18" s="6" customFormat="1" ht="17.25">
      <c r="A33" s="87" t="s">
        <v>15</v>
      </c>
      <c r="B33" s="87"/>
      <c r="C33" s="87"/>
      <c r="D33" s="88"/>
      <c r="E33" s="103" t="s">
        <v>37</v>
      </c>
      <c r="F33" s="104"/>
      <c r="G33" s="105"/>
      <c r="H33" s="103" t="s">
        <v>38</v>
      </c>
      <c r="I33" s="104"/>
      <c r="J33" s="105"/>
      <c r="K33" s="103" t="s">
        <v>39</v>
      </c>
      <c r="L33" s="104"/>
      <c r="M33" s="105"/>
      <c r="N33" s="93" t="s">
        <v>40</v>
      </c>
      <c r="O33" s="94"/>
      <c r="P33" s="23"/>
      <c r="Q33" s="23"/>
    </row>
    <row r="34" spans="1:18" s="6" customFormat="1" ht="17.25">
      <c r="A34" s="89"/>
      <c r="B34" s="89"/>
      <c r="C34" s="89"/>
      <c r="D34" s="90"/>
      <c r="E34" s="31" t="s">
        <v>1</v>
      </c>
      <c r="F34" s="15" t="s">
        <v>2</v>
      </c>
      <c r="G34" s="31" t="s">
        <v>3</v>
      </c>
      <c r="H34" s="19" t="s">
        <v>1</v>
      </c>
      <c r="I34" s="15" t="s">
        <v>2</v>
      </c>
      <c r="J34" s="31" t="s">
        <v>3</v>
      </c>
      <c r="K34" s="19" t="s">
        <v>1</v>
      </c>
      <c r="L34" s="15" t="s">
        <v>2</v>
      </c>
      <c r="M34" s="31" t="s">
        <v>3</v>
      </c>
      <c r="N34" s="95"/>
      <c r="O34" s="96"/>
    </row>
    <row r="35" spans="1:18" s="6" customFormat="1" ht="17.25">
      <c r="A35" s="91"/>
      <c r="B35" s="91"/>
      <c r="C35" s="91"/>
      <c r="D35" s="92"/>
      <c r="E35" s="28" t="s">
        <v>6</v>
      </c>
      <c r="F35" s="17" t="s">
        <v>7</v>
      </c>
      <c r="G35" s="28" t="s">
        <v>8</v>
      </c>
      <c r="H35" s="17" t="s">
        <v>6</v>
      </c>
      <c r="I35" s="17" t="s">
        <v>7</v>
      </c>
      <c r="J35" s="28" t="s">
        <v>8</v>
      </c>
      <c r="K35" s="17" t="s">
        <v>6</v>
      </c>
      <c r="L35" s="17" t="s">
        <v>7</v>
      </c>
      <c r="M35" s="28" t="s">
        <v>8</v>
      </c>
      <c r="N35" s="97"/>
      <c r="O35" s="98"/>
      <c r="P35" s="21"/>
      <c r="Q35" s="21"/>
    </row>
    <row r="36" spans="1:18" s="6" customFormat="1" ht="20.25" customHeight="1">
      <c r="A36" s="38" t="s">
        <v>25</v>
      </c>
      <c r="B36" s="38"/>
      <c r="C36" s="38"/>
      <c r="D36" s="39"/>
      <c r="E36" s="79">
        <v>37623</v>
      </c>
      <c r="F36" s="80">
        <v>18933</v>
      </c>
      <c r="G36" s="79">
        <v>18690</v>
      </c>
      <c r="H36" s="81">
        <f>SUM(I36:J36)</f>
        <v>37820</v>
      </c>
      <c r="I36" s="80">
        <f>SUM(I37+I40)</f>
        <v>19064</v>
      </c>
      <c r="J36" s="79">
        <f>SUM(J37+J40)</f>
        <v>18756</v>
      </c>
      <c r="K36" s="57">
        <v>37967</v>
      </c>
      <c r="L36" s="58">
        <v>19092</v>
      </c>
      <c r="M36" s="59">
        <v>18875</v>
      </c>
      <c r="N36" s="38" t="s">
        <v>26</v>
      </c>
      <c r="O36" s="38"/>
      <c r="P36" s="33"/>
      <c r="Q36" s="33"/>
    </row>
    <row r="37" spans="1:18" s="6" customFormat="1" ht="20.25" customHeight="1">
      <c r="A37" s="13"/>
      <c r="B37" s="13" t="s">
        <v>4</v>
      </c>
      <c r="C37" s="13"/>
      <c r="D37" s="13"/>
      <c r="E37" s="82">
        <f>SUM(E38:E39)</f>
        <v>3510</v>
      </c>
      <c r="F37" s="82">
        <f t="shared" ref="F37:G37" si="6">SUM(F38:F39)</f>
        <v>1721</v>
      </c>
      <c r="G37" s="83">
        <f t="shared" si="6"/>
        <v>1789</v>
      </c>
      <c r="H37" s="84">
        <f>SUM(I37:J37)</f>
        <v>3559</v>
      </c>
      <c r="I37" s="82">
        <f>SUM(I38:I39)</f>
        <v>1737</v>
      </c>
      <c r="J37" s="83">
        <f>SUM(J38:J39)</f>
        <v>1822</v>
      </c>
      <c r="K37" s="66">
        <f>SUM(K38:K39)</f>
        <v>3600</v>
      </c>
      <c r="L37" s="67">
        <f>SUM(L38:L39)</f>
        <v>1755</v>
      </c>
      <c r="M37" s="68">
        <f>SUM(M38:M39)</f>
        <v>1845</v>
      </c>
      <c r="N37" s="13"/>
      <c r="O37" s="13" t="s">
        <v>9</v>
      </c>
      <c r="P37" s="13"/>
      <c r="Q37" s="13"/>
    </row>
    <row r="38" spans="1:18" s="6" customFormat="1" ht="20.25" customHeight="1">
      <c r="A38" s="37"/>
      <c r="B38" s="37" t="s">
        <v>59</v>
      </c>
      <c r="C38" s="37"/>
      <c r="D38" s="42"/>
      <c r="E38" s="83">
        <v>2098</v>
      </c>
      <c r="F38" s="83">
        <v>1034</v>
      </c>
      <c r="G38" s="83">
        <v>1064</v>
      </c>
      <c r="H38" s="84">
        <f t="shared" ref="H38:H40" si="7">SUM(I38:J38)</f>
        <v>2123</v>
      </c>
      <c r="I38" s="83">
        <v>1047</v>
      </c>
      <c r="J38" s="82">
        <v>1076</v>
      </c>
      <c r="K38" s="67">
        <v>2154</v>
      </c>
      <c r="L38" s="68">
        <v>1055</v>
      </c>
      <c r="M38" s="68">
        <v>1099</v>
      </c>
      <c r="N38" s="43"/>
      <c r="O38" s="43" t="s">
        <v>67</v>
      </c>
      <c r="P38" s="13"/>
      <c r="Q38" s="13"/>
    </row>
    <row r="39" spans="1:18" s="6" customFormat="1" ht="21" customHeight="1">
      <c r="A39" s="37"/>
      <c r="B39" s="37" t="s">
        <v>60</v>
      </c>
      <c r="C39" s="37"/>
      <c r="D39" s="42"/>
      <c r="E39" s="83">
        <v>1412</v>
      </c>
      <c r="F39" s="83">
        <v>687</v>
      </c>
      <c r="G39" s="83">
        <v>725</v>
      </c>
      <c r="H39" s="84">
        <f t="shared" si="7"/>
        <v>1436</v>
      </c>
      <c r="I39" s="83">
        <v>690</v>
      </c>
      <c r="J39" s="82">
        <v>746</v>
      </c>
      <c r="K39" s="67">
        <v>1446</v>
      </c>
      <c r="L39" s="69">
        <v>700</v>
      </c>
      <c r="M39" s="70">
        <v>746</v>
      </c>
      <c r="N39" s="43"/>
      <c r="O39" s="43" t="s">
        <v>68</v>
      </c>
      <c r="P39" s="13"/>
      <c r="Q39" s="13"/>
      <c r="R39" s="1"/>
    </row>
    <row r="40" spans="1:18" s="6" customFormat="1" ht="19.5" customHeight="1">
      <c r="A40" s="37"/>
      <c r="B40" s="43" t="s">
        <v>5</v>
      </c>
      <c r="C40" s="43"/>
      <c r="D40" s="37"/>
      <c r="E40" s="83">
        <v>34113</v>
      </c>
      <c r="F40" s="85">
        <v>17212</v>
      </c>
      <c r="G40" s="83">
        <v>16901</v>
      </c>
      <c r="H40" s="86">
        <f t="shared" si="7"/>
        <v>34261</v>
      </c>
      <c r="I40" s="83">
        <v>17327</v>
      </c>
      <c r="J40" s="85">
        <v>16934</v>
      </c>
      <c r="K40" s="67">
        <v>34367</v>
      </c>
      <c r="L40" s="71">
        <v>17337</v>
      </c>
      <c r="M40" s="67">
        <v>17030</v>
      </c>
      <c r="N40" s="43"/>
      <c r="O40" s="43" t="s">
        <v>10</v>
      </c>
      <c r="P40" s="13"/>
      <c r="Q40" s="13"/>
      <c r="R40" s="3"/>
    </row>
    <row r="41" spans="1:18" s="6" customFormat="1" ht="15.75">
      <c r="A41" s="106" t="s">
        <v>27</v>
      </c>
      <c r="B41" s="106"/>
      <c r="C41" s="106"/>
      <c r="D41" s="107"/>
      <c r="E41" s="51">
        <v>94476</v>
      </c>
      <c r="F41" s="72">
        <v>46610</v>
      </c>
      <c r="G41" s="72">
        <v>47866</v>
      </c>
      <c r="H41" s="51">
        <f t="shared" ref="H41:H52" si="8">SUM(I41:J41)</f>
        <v>94626</v>
      </c>
      <c r="I41" s="72">
        <f>SUM(I42+I46)</f>
        <v>46679</v>
      </c>
      <c r="J41" s="72">
        <f>SUM(J42+J46)</f>
        <v>47947</v>
      </c>
      <c r="K41" s="51">
        <v>94664</v>
      </c>
      <c r="L41" s="72">
        <v>46696</v>
      </c>
      <c r="M41" s="72">
        <v>47968</v>
      </c>
      <c r="N41" s="32" t="s">
        <v>28</v>
      </c>
      <c r="O41" s="32"/>
      <c r="P41" s="13"/>
      <c r="Q41" s="13"/>
    </row>
    <row r="42" spans="1:18" s="6" customFormat="1" ht="15.75">
      <c r="A42" s="32"/>
      <c r="B42" s="13" t="s">
        <v>4</v>
      </c>
      <c r="C42" s="13"/>
      <c r="D42" s="13"/>
      <c r="E42" s="64">
        <f t="shared" ref="E42:G42" si="9">SUM(E43:E45)</f>
        <v>16363</v>
      </c>
      <c r="F42" s="64">
        <f t="shared" si="9"/>
        <v>8182</v>
      </c>
      <c r="G42" s="65">
        <f t="shared" si="9"/>
        <v>8181</v>
      </c>
      <c r="H42" s="64">
        <f t="shared" si="8"/>
        <v>16230</v>
      </c>
      <c r="I42" s="64">
        <f>SUM(I43:I45)</f>
        <v>8086</v>
      </c>
      <c r="J42" s="65">
        <f>SUM(J43:J45)</f>
        <v>8144</v>
      </c>
      <c r="K42" s="64">
        <f>SUM(K43:K45)</f>
        <v>16224</v>
      </c>
      <c r="L42" s="64">
        <f>SUM(L43:L45)</f>
        <v>8145</v>
      </c>
      <c r="M42" s="65">
        <f>SUM(M43:M45)</f>
        <v>8079</v>
      </c>
      <c r="N42" s="13"/>
      <c r="O42" s="13" t="s">
        <v>9</v>
      </c>
      <c r="P42" s="13"/>
      <c r="Q42" s="13"/>
    </row>
    <row r="43" spans="1:18" s="6" customFormat="1" ht="15.75">
      <c r="A43" s="13"/>
      <c r="B43" s="13" t="s">
        <v>41</v>
      </c>
      <c r="C43" s="13"/>
      <c r="D43" s="13"/>
      <c r="E43" s="64">
        <v>9008</v>
      </c>
      <c r="F43" s="65">
        <v>4305</v>
      </c>
      <c r="G43" s="65">
        <v>4703</v>
      </c>
      <c r="H43" s="64">
        <f t="shared" si="8"/>
        <v>8876</v>
      </c>
      <c r="I43" s="65">
        <v>4233</v>
      </c>
      <c r="J43" s="65">
        <v>4643</v>
      </c>
      <c r="K43" s="64">
        <v>8756</v>
      </c>
      <c r="L43" s="65">
        <v>4175</v>
      </c>
      <c r="M43" s="65">
        <v>4581</v>
      </c>
      <c r="N43" s="13"/>
      <c r="O43" s="13" t="s">
        <v>42</v>
      </c>
      <c r="P43" s="13"/>
      <c r="Q43" s="13"/>
    </row>
    <row r="44" spans="1:18" s="6" customFormat="1" ht="15.75">
      <c r="A44" s="13"/>
      <c r="B44" s="13" t="s">
        <v>43</v>
      </c>
      <c r="C44" s="13"/>
      <c r="D44" s="13"/>
      <c r="E44" s="64">
        <v>3850</v>
      </c>
      <c r="F44" s="65">
        <v>1853</v>
      </c>
      <c r="G44" s="65">
        <v>1997</v>
      </c>
      <c r="H44" s="64">
        <f t="shared" si="8"/>
        <v>3899</v>
      </c>
      <c r="I44" s="65">
        <v>1893</v>
      </c>
      <c r="J44" s="65">
        <v>2006</v>
      </c>
      <c r="K44" s="64">
        <v>3914</v>
      </c>
      <c r="L44" s="65">
        <v>1899</v>
      </c>
      <c r="M44" s="65">
        <v>2015</v>
      </c>
      <c r="N44" s="13"/>
      <c r="O44" s="13" t="s">
        <v>44</v>
      </c>
      <c r="P44" s="13"/>
      <c r="Q44" s="13"/>
    </row>
    <row r="45" spans="1:18" s="6" customFormat="1" ht="15.75">
      <c r="A45" s="13"/>
      <c r="B45" s="13" t="s">
        <v>45</v>
      </c>
      <c r="C45" s="13"/>
      <c r="D45" s="13"/>
      <c r="E45" s="64">
        <v>3505</v>
      </c>
      <c r="F45" s="65">
        <v>2024</v>
      </c>
      <c r="G45" s="65">
        <v>1481</v>
      </c>
      <c r="H45" s="64">
        <f t="shared" si="8"/>
        <v>3455</v>
      </c>
      <c r="I45" s="65">
        <v>1960</v>
      </c>
      <c r="J45" s="65">
        <v>1495</v>
      </c>
      <c r="K45" s="64">
        <v>3554</v>
      </c>
      <c r="L45" s="65">
        <v>2071</v>
      </c>
      <c r="M45" s="65">
        <v>1483</v>
      </c>
      <c r="N45" s="13"/>
      <c r="O45" s="13" t="s">
        <v>46</v>
      </c>
      <c r="P45" s="13"/>
      <c r="Q45" s="13"/>
    </row>
    <row r="46" spans="1:18" s="6" customFormat="1" ht="15.75">
      <c r="A46" s="13"/>
      <c r="B46" s="13" t="s">
        <v>5</v>
      </c>
      <c r="C46" s="13"/>
      <c r="D46" s="13"/>
      <c r="E46" s="64">
        <v>78113</v>
      </c>
      <c r="F46" s="65">
        <v>38428</v>
      </c>
      <c r="G46" s="65">
        <v>39685</v>
      </c>
      <c r="H46" s="64">
        <f t="shared" si="8"/>
        <v>78396</v>
      </c>
      <c r="I46" s="65">
        <v>38593</v>
      </c>
      <c r="J46" s="65">
        <v>39803</v>
      </c>
      <c r="K46" s="64">
        <v>78440</v>
      </c>
      <c r="L46" s="65">
        <v>38551</v>
      </c>
      <c r="M46" s="65">
        <v>39889</v>
      </c>
      <c r="N46" s="13"/>
      <c r="O46" s="13" t="s">
        <v>10</v>
      </c>
      <c r="P46" s="13"/>
      <c r="Q46" s="13"/>
    </row>
    <row r="47" spans="1:18" s="6" customFormat="1" ht="15.75">
      <c r="A47" s="33" t="s">
        <v>29</v>
      </c>
      <c r="B47" s="33"/>
      <c r="C47" s="33"/>
      <c r="D47" s="33"/>
      <c r="E47" s="51">
        <v>43302</v>
      </c>
      <c r="F47" s="72">
        <v>21501</v>
      </c>
      <c r="G47" s="72">
        <v>21801</v>
      </c>
      <c r="H47" s="51">
        <f t="shared" si="8"/>
        <v>43513</v>
      </c>
      <c r="I47" s="72">
        <f>SUM(I48+I50)</f>
        <v>21607</v>
      </c>
      <c r="J47" s="72">
        <f>SUM(J48+J50)</f>
        <v>21906</v>
      </c>
      <c r="K47" s="51">
        <f>SUM(K49:K50)</f>
        <v>43602</v>
      </c>
      <c r="L47" s="72">
        <f>SUM(L49:L50)</f>
        <v>21638</v>
      </c>
      <c r="M47" s="72">
        <f>SUM(M49:M50)</f>
        <v>21964</v>
      </c>
      <c r="N47" s="33" t="s">
        <v>30</v>
      </c>
      <c r="O47" s="33"/>
      <c r="P47" s="13"/>
      <c r="Q47" s="13"/>
    </row>
    <row r="48" spans="1:18" s="6" customFormat="1" ht="15.75">
      <c r="A48" s="33"/>
      <c r="B48" s="13" t="s">
        <v>4</v>
      </c>
      <c r="C48" s="13"/>
      <c r="D48" s="13"/>
      <c r="E48" s="64">
        <f t="shared" ref="E48:G48" si="10">SUM(E49)</f>
        <v>3151</v>
      </c>
      <c r="F48" s="64">
        <f t="shared" si="10"/>
        <v>1554</v>
      </c>
      <c r="G48" s="65">
        <f t="shared" si="10"/>
        <v>1597</v>
      </c>
      <c r="H48" s="64">
        <f t="shared" si="8"/>
        <v>3162</v>
      </c>
      <c r="I48" s="65">
        <v>1533</v>
      </c>
      <c r="J48" s="65">
        <v>1629</v>
      </c>
      <c r="K48" s="64">
        <v>3139</v>
      </c>
      <c r="L48" s="65">
        <v>1533</v>
      </c>
      <c r="M48" s="65">
        <v>1606</v>
      </c>
      <c r="N48" s="13"/>
      <c r="O48" s="13" t="s">
        <v>9</v>
      </c>
      <c r="P48" s="13"/>
      <c r="Q48" s="13"/>
    </row>
    <row r="49" spans="1:18" s="6" customFormat="1" ht="15.75">
      <c r="A49" s="13"/>
      <c r="B49" s="13" t="s">
        <v>47</v>
      </c>
      <c r="C49" s="13"/>
      <c r="D49" s="13"/>
      <c r="E49" s="64">
        <v>3151</v>
      </c>
      <c r="F49" s="65">
        <v>1554</v>
      </c>
      <c r="G49" s="65">
        <v>1597</v>
      </c>
      <c r="H49" s="64">
        <f t="shared" si="8"/>
        <v>3162</v>
      </c>
      <c r="I49" s="65">
        <v>1533</v>
      </c>
      <c r="J49" s="65">
        <v>1629</v>
      </c>
      <c r="K49" s="64">
        <v>3139</v>
      </c>
      <c r="L49" s="65">
        <v>1533</v>
      </c>
      <c r="M49" s="65">
        <v>1606</v>
      </c>
      <c r="N49" s="13"/>
      <c r="O49" s="13" t="s">
        <v>48</v>
      </c>
      <c r="P49" s="13"/>
      <c r="Q49" s="13"/>
    </row>
    <row r="50" spans="1:18" s="6" customFormat="1" ht="15.75">
      <c r="A50" s="13"/>
      <c r="B50" s="13" t="s">
        <v>5</v>
      </c>
      <c r="C50" s="13"/>
      <c r="D50" s="13"/>
      <c r="E50" s="64">
        <v>40151</v>
      </c>
      <c r="F50" s="65">
        <v>19947</v>
      </c>
      <c r="G50" s="65">
        <v>20204</v>
      </c>
      <c r="H50" s="64">
        <f t="shared" si="8"/>
        <v>40351</v>
      </c>
      <c r="I50" s="65">
        <v>20074</v>
      </c>
      <c r="J50" s="65">
        <v>20277</v>
      </c>
      <c r="K50" s="64">
        <v>40463</v>
      </c>
      <c r="L50" s="65">
        <v>20105</v>
      </c>
      <c r="M50" s="65">
        <v>20358</v>
      </c>
      <c r="N50" s="13"/>
      <c r="O50" s="13" t="s">
        <v>10</v>
      </c>
      <c r="P50" s="13"/>
      <c r="Q50" s="13"/>
    </row>
    <row r="51" spans="1:18" s="6" customFormat="1" ht="15.75">
      <c r="A51" s="34" t="s">
        <v>31</v>
      </c>
      <c r="B51" s="34"/>
      <c r="C51" s="34"/>
      <c r="D51" s="35"/>
      <c r="E51" s="51">
        <v>44318</v>
      </c>
      <c r="F51" s="72">
        <v>21507</v>
      </c>
      <c r="G51" s="72">
        <v>22811</v>
      </c>
      <c r="H51" s="51">
        <f t="shared" si="8"/>
        <v>44474</v>
      </c>
      <c r="I51" s="72">
        <f>SUM(I52+I54)</f>
        <v>21528</v>
      </c>
      <c r="J51" s="72">
        <f>SUM(J52+J54)</f>
        <v>22946</v>
      </c>
      <c r="K51" s="51">
        <f>SUM(K53:K54)</f>
        <v>44613</v>
      </c>
      <c r="L51" s="72">
        <f>SUM(L53:L54)</f>
        <v>21585</v>
      </c>
      <c r="M51" s="72">
        <f>SUM(M53:M54)</f>
        <v>23028</v>
      </c>
      <c r="N51" s="33" t="s">
        <v>32</v>
      </c>
      <c r="O51" s="33"/>
      <c r="P51" s="13"/>
      <c r="Q51" s="13"/>
    </row>
    <row r="52" spans="1:18" s="6" customFormat="1" ht="15.75">
      <c r="A52" s="34"/>
      <c r="B52" s="13" t="s">
        <v>4</v>
      </c>
      <c r="C52" s="13"/>
      <c r="D52" s="13"/>
      <c r="E52" s="64">
        <v>3727</v>
      </c>
      <c r="F52" s="65">
        <v>1768</v>
      </c>
      <c r="G52" s="65">
        <v>1959</v>
      </c>
      <c r="H52" s="64">
        <f t="shared" si="8"/>
        <v>3702</v>
      </c>
      <c r="I52" s="65">
        <v>1753</v>
      </c>
      <c r="J52" s="65">
        <v>1949</v>
      </c>
      <c r="K52" s="64">
        <v>3681</v>
      </c>
      <c r="L52" s="65">
        <v>1739</v>
      </c>
      <c r="M52" s="65">
        <v>1942</v>
      </c>
      <c r="N52" s="13"/>
      <c r="O52" s="13" t="s">
        <v>9</v>
      </c>
      <c r="P52" s="13"/>
      <c r="Q52" s="13"/>
    </row>
    <row r="53" spans="1:18" s="6" customFormat="1" ht="15.75">
      <c r="A53" s="36"/>
      <c r="B53" s="36" t="s">
        <v>49</v>
      </c>
      <c r="C53" s="36"/>
      <c r="D53" s="37"/>
      <c r="E53" s="64">
        <v>3727</v>
      </c>
      <c r="F53" s="65">
        <v>1768</v>
      </c>
      <c r="G53" s="65">
        <v>1959</v>
      </c>
      <c r="H53" s="64">
        <f t="shared" ref="H53:H54" si="11">SUM(I53:J53)</f>
        <v>3702</v>
      </c>
      <c r="I53" s="65">
        <v>1753</v>
      </c>
      <c r="J53" s="65">
        <v>1949</v>
      </c>
      <c r="K53" s="64">
        <v>3681</v>
      </c>
      <c r="L53" s="65">
        <v>1739</v>
      </c>
      <c r="M53" s="65">
        <v>1942</v>
      </c>
      <c r="N53" s="13"/>
      <c r="O53" s="13" t="s">
        <v>50</v>
      </c>
      <c r="P53" s="13"/>
      <c r="Q53" s="13"/>
    </row>
    <row r="54" spans="1:18" s="6" customFormat="1" ht="15.75">
      <c r="A54" s="36"/>
      <c r="B54" s="36" t="s">
        <v>5</v>
      </c>
      <c r="C54" s="36"/>
      <c r="D54" s="36"/>
      <c r="E54" s="64">
        <v>40591</v>
      </c>
      <c r="F54" s="65">
        <v>19739</v>
      </c>
      <c r="G54" s="65">
        <v>20852</v>
      </c>
      <c r="H54" s="64">
        <f t="shared" si="11"/>
        <v>40772</v>
      </c>
      <c r="I54" s="65">
        <v>19775</v>
      </c>
      <c r="J54" s="65">
        <v>20997</v>
      </c>
      <c r="K54" s="64">
        <v>40932</v>
      </c>
      <c r="L54" s="65">
        <v>19846</v>
      </c>
      <c r="M54" s="65">
        <v>21086</v>
      </c>
      <c r="N54" s="13"/>
      <c r="O54" s="13" t="s">
        <v>10</v>
      </c>
      <c r="P54" s="13"/>
      <c r="Q54" s="13"/>
    </row>
    <row r="55" spans="1:18" s="6" customFormat="1" ht="15.75">
      <c r="A55" s="33" t="s">
        <v>33</v>
      </c>
      <c r="B55" s="33"/>
      <c r="C55" s="33"/>
      <c r="D55" s="33"/>
      <c r="E55" s="51">
        <v>28935</v>
      </c>
      <c r="F55" s="72">
        <v>14302</v>
      </c>
      <c r="G55" s="72">
        <v>14633</v>
      </c>
      <c r="H55" s="51">
        <f>SUM(I55:J55)</f>
        <v>29137</v>
      </c>
      <c r="I55" s="72">
        <f>SUM(I56+I58)</f>
        <v>14410</v>
      </c>
      <c r="J55" s="72">
        <f>SUM(J56+J58)</f>
        <v>14727</v>
      </c>
      <c r="K55" s="51">
        <f>SUM(K57:K58)</f>
        <v>29221</v>
      </c>
      <c r="L55" s="72">
        <f>SUM(L57:L58)</f>
        <v>14431</v>
      </c>
      <c r="M55" s="72">
        <f>SUM(M57:M58)</f>
        <v>14790</v>
      </c>
      <c r="N55" s="33" t="s">
        <v>34</v>
      </c>
      <c r="O55" s="33"/>
      <c r="P55" s="13"/>
      <c r="Q55" s="13"/>
    </row>
    <row r="56" spans="1:18" s="6" customFormat="1" ht="15.75">
      <c r="A56" s="33"/>
      <c r="B56" s="13" t="s">
        <v>4</v>
      </c>
      <c r="C56" s="13"/>
      <c r="D56" s="13"/>
      <c r="E56" s="64">
        <v>2340</v>
      </c>
      <c r="F56" s="65">
        <v>1147</v>
      </c>
      <c r="G56" s="65">
        <v>1193</v>
      </c>
      <c r="H56" s="64">
        <f>SUM(I56:J56)</f>
        <v>2311</v>
      </c>
      <c r="I56" s="65">
        <v>1117</v>
      </c>
      <c r="J56" s="65">
        <v>1194</v>
      </c>
      <c r="K56" s="64">
        <v>2283</v>
      </c>
      <c r="L56" s="65">
        <v>1105</v>
      </c>
      <c r="M56" s="65">
        <v>1178</v>
      </c>
      <c r="N56" s="13"/>
      <c r="O56" s="13" t="s">
        <v>9</v>
      </c>
      <c r="P56" s="13"/>
      <c r="Q56" s="13"/>
    </row>
    <row r="57" spans="1:18" s="6" customFormat="1" ht="15.75">
      <c r="A57" s="13"/>
      <c r="B57" s="13" t="s">
        <v>51</v>
      </c>
      <c r="C57" s="13"/>
      <c r="D57" s="13"/>
      <c r="E57" s="64">
        <v>2340</v>
      </c>
      <c r="F57" s="65">
        <v>1147</v>
      </c>
      <c r="G57" s="65">
        <v>1193</v>
      </c>
      <c r="H57" s="64">
        <f t="shared" ref="H57:H58" si="12">SUM(I57:J57)</f>
        <v>2311</v>
      </c>
      <c r="I57" s="65">
        <v>1117</v>
      </c>
      <c r="J57" s="65">
        <v>1194</v>
      </c>
      <c r="K57" s="64">
        <v>2283</v>
      </c>
      <c r="L57" s="65">
        <v>1105</v>
      </c>
      <c r="M57" s="65">
        <v>1178</v>
      </c>
      <c r="N57" s="13"/>
      <c r="O57" s="13" t="s">
        <v>52</v>
      </c>
      <c r="P57" s="13"/>
      <c r="Q57" s="13"/>
    </row>
    <row r="58" spans="1:18" s="6" customFormat="1" ht="15.75">
      <c r="A58" s="13"/>
      <c r="B58" s="13" t="s">
        <v>5</v>
      </c>
      <c r="C58" s="13"/>
      <c r="D58" s="13"/>
      <c r="E58" s="64">
        <v>26595</v>
      </c>
      <c r="F58" s="65">
        <v>13155</v>
      </c>
      <c r="G58" s="73">
        <v>13440</v>
      </c>
      <c r="H58" s="64">
        <f t="shared" si="12"/>
        <v>26826</v>
      </c>
      <c r="I58" s="65">
        <v>13293</v>
      </c>
      <c r="J58" s="73">
        <v>13533</v>
      </c>
      <c r="K58" s="64">
        <v>26938</v>
      </c>
      <c r="L58" s="65">
        <v>13326</v>
      </c>
      <c r="M58" s="73">
        <v>13612</v>
      </c>
      <c r="N58" s="13"/>
      <c r="O58" s="13" t="s">
        <v>10</v>
      </c>
      <c r="P58" s="13"/>
      <c r="Q58" s="13"/>
    </row>
    <row r="59" spans="1:18" s="6" customFormat="1" ht="15.75">
      <c r="A59" s="38" t="s">
        <v>35</v>
      </c>
      <c r="B59" s="38"/>
      <c r="C59" s="38"/>
      <c r="D59" s="39"/>
      <c r="E59" s="51">
        <v>16639</v>
      </c>
      <c r="F59" s="72">
        <v>8367</v>
      </c>
      <c r="G59" s="74">
        <v>8272</v>
      </c>
      <c r="H59" s="72">
        <f>SUM(I59:J59)</f>
        <v>16751</v>
      </c>
      <c r="I59" s="72">
        <v>8442</v>
      </c>
      <c r="J59" s="74">
        <v>8309</v>
      </c>
      <c r="K59" s="72">
        <v>16781</v>
      </c>
      <c r="L59" s="72">
        <v>8440</v>
      </c>
      <c r="M59" s="74">
        <v>8341</v>
      </c>
      <c r="N59" s="40" t="s">
        <v>36</v>
      </c>
      <c r="O59" s="38"/>
      <c r="P59" s="13"/>
      <c r="Q59" s="13"/>
    </row>
    <row r="60" spans="1:18" s="6" customFormat="1" ht="15.75">
      <c r="A60" s="21"/>
      <c r="B60" s="21" t="s">
        <v>5</v>
      </c>
      <c r="C60" s="21"/>
      <c r="D60" s="22"/>
      <c r="E60" s="75">
        <v>16639</v>
      </c>
      <c r="F60" s="76">
        <v>8367</v>
      </c>
      <c r="G60" s="77">
        <v>8272</v>
      </c>
      <c r="H60" s="76">
        <f t="shared" ref="H60" si="13">SUM(I60:J60)</f>
        <v>16751</v>
      </c>
      <c r="I60" s="76">
        <v>8442</v>
      </c>
      <c r="J60" s="78">
        <v>8309</v>
      </c>
      <c r="K60" s="76">
        <v>16781</v>
      </c>
      <c r="L60" s="76">
        <v>8440</v>
      </c>
      <c r="M60" s="78">
        <v>8341</v>
      </c>
      <c r="N60" s="21"/>
      <c r="O60" s="21" t="s">
        <v>10</v>
      </c>
      <c r="P60" s="21"/>
      <c r="Q60" s="21"/>
    </row>
    <row r="61" spans="1:18" s="6" customFormat="1" ht="17.25">
      <c r="A61" s="9" t="s">
        <v>12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 spans="1:18" s="6" customFormat="1">
      <c r="A62" s="9"/>
      <c r="B62" s="9" t="s">
        <v>13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R62" s="5"/>
    </row>
  </sheetData>
  <mergeCells count="13">
    <mergeCell ref="A41:D41"/>
    <mergeCell ref="A33:D35"/>
    <mergeCell ref="E33:G33"/>
    <mergeCell ref="H33:J33"/>
    <mergeCell ref="K33:M33"/>
    <mergeCell ref="N33:O35"/>
    <mergeCell ref="N4:O6"/>
    <mergeCell ref="A4:D6"/>
    <mergeCell ref="A7:D7"/>
    <mergeCell ref="N7:O7"/>
    <mergeCell ref="K4:M4"/>
    <mergeCell ref="E4:G4"/>
    <mergeCell ref="H4:J4"/>
  </mergeCells>
  <phoneticPr fontId="3" type="noConversion"/>
  <pageMargins left="0.55118110236220474" right="0.35433070866141736" top="0.78740157480314965" bottom="0.59055118110236227" header="0.51181102362204722" footer="0.51181102362204722"/>
  <pageSetup paperSize="9" scale="92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T-1.2(4-5)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2017-08-24T04:47:48Z</cp:lastPrinted>
  <dcterms:created xsi:type="dcterms:W3CDTF">2004-08-16T17:13:42Z</dcterms:created>
  <dcterms:modified xsi:type="dcterms:W3CDTF">2017-09-15T08:46:26Z</dcterms:modified>
</cp:coreProperties>
</file>