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รายงานสถิติ2561\ส่งส่วนกลาง\19\"/>
    </mc:Choice>
  </mc:AlternateContent>
  <bookViews>
    <workbookView xWindow="0" yWindow="0" windowWidth="20490" windowHeight="7680"/>
  </bookViews>
  <sheets>
    <sheet name="T-19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7" i="1" l="1"/>
  <c r="P57" i="1"/>
  <c r="O57" i="1"/>
  <c r="N57" i="1"/>
  <c r="M57" i="1"/>
  <c r="L57" i="1"/>
  <c r="K57" i="1"/>
  <c r="J57" i="1"/>
  <c r="I57" i="1"/>
  <c r="H57" i="1"/>
  <c r="G57" i="1"/>
  <c r="F57" i="1"/>
  <c r="E57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Q29" i="1"/>
  <c r="P29" i="1"/>
  <c r="O29" i="1"/>
  <c r="O13" i="1" s="1"/>
  <c r="N29" i="1"/>
  <c r="M29" i="1"/>
  <c r="L29" i="1"/>
  <c r="K29" i="1"/>
  <c r="K13" i="1" s="1"/>
  <c r="J29" i="1"/>
  <c r="I29" i="1"/>
  <c r="H29" i="1"/>
  <c r="G29" i="1"/>
  <c r="G13" i="1" s="1"/>
  <c r="F29" i="1"/>
  <c r="E29" i="1"/>
  <c r="Q26" i="1"/>
  <c r="P26" i="1"/>
  <c r="P13" i="1" s="1"/>
  <c r="O26" i="1"/>
  <c r="N26" i="1"/>
  <c r="M26" i="1"/>
  <c r="L26" i="1"/>
  <c r="L13" i="1" s="1"/>
  <c r="K26" i="1"/>
  <c r="J26" i="1"/>
  <c r="I26" i="1"/>
  <c r="H26" i="1"/>
  <c r="H13" i="1" s="1"/>
  <c r="G26" i="1"/>
  <c r="F26" i="1"/>
  <c r="E26" i="1"/>
  <c r="Q14" i="1"/>
  <c r="Q13" i="1" s="1"/>
  <c r="P14" i="1"/>
  <c r="O14" i="1"/>
  <c r="N14" i="1"/>
  <c r="M14" i="1"/>
  <c r="M13" i="1" s="1"/>
  <c r="L14" i="1"/>
  <c r="K14" i="1"/>
  <c r="J14" i="1"/>
  <c r="I14" i="1"/>
  <c r="I13" i="1" s="1"/>
  <c r="H14" i="1"/>
  <c r="G14" i="1"/>
  <c r="F14" i="1"/>
  <c r="E14" i="1"/>
  <c r="E13" i="1" s="1"/>
  <c r="N13" i="1"/>
  <c r="J13" i="1"/>
  <c r="F13" i="1"/>
</calcChain>
</file>

<file path=xl/sharedStrings.xml><?xml version="1.0" encoding="utf-8"?>
<sst xmlns="http://schemas.openxmlformats.org/spreadsheetml/2006/main" count="185" uniqueCount="111">
  <si>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</si>
  <si>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2560</t>
  </si>
  <si>
    <t>Table</t>
  </si>
  <si>
    <t>Actual Revenue and Expenditure of Municipality by Type, District and Municipality: Fiscal Year 2017</t>
  </si>
  <si>
    <t>(บาท  Baht)</t>
  </si>
  <si>
    <t>อำเภอ/เทศบาล</t>
  </si>
  <si>
    <t xml:space="preserve">รายได้ </t>
  </si>
  <si>
    <t>รายจ่าย</t>
  </si>
  <si>
    <t>District/municipality</t>
  </si>
  <si>
    <t>Revenue</t>
  </si>
  <si>
    <t>Expenditure</t>
  </si>
  <si>
    <t>ค่าธรรมเนียม</t>
  </si>
  <si>
    <t>ภาษีอากร</t>
  </si>
  <si>
    <t>ใบอนุญาต</t>
  </si>
  <si>
    <t>สาธารณูปโภค</t>
  </si>
  <si>
    <t>Taxes and</t>
  </si>
  <si>
    <t xml:space="preserve"> และค่าปรับ</t>
  </si>
  <si>
    <t>และการพาณิชย์</t>
  </si>
  <si>
    <t>งบกลาง</t>
  </si>
  <si>
    <t>duties</t>
  </si>
  <si>
    <t>Fees, License-</t>
  </si>
  <si>
    <t>ทรัพย์สิน</t>
  </si>
  <si>
    <t>Public utilities</t>
  </si>
  <si>
    <t>เบ็ดเตล็ด</t>
  </si>
  <si>
    <t>เงินอุดหนุน</t>
  </si>
  <si>
    <t>อื่น ๆ</t>
  </si>
  <si>
    <t>Central</t>
  </si>
  <si>
    <t>งบบุคลากร</t>
  </si>
  <si>
    <t>งบดำเนินงาน</t>
  </si>
  <si>
    <t>งบลงทุน</t>
  </si>
  <si>
    <t>งบอุดหนุน</t>
  </si>
  <si>
    <t>รายจ่ายอื่นๆ</t>
  </si>
  <si>
    <t xml:space="preserve"> fees and fines</t>
  </si>
  <si>
    <t>Property</t>
  </si>
  <si>
    <t>and commerce</t>
  </si>
  <si>
    <t>Miscellaneous</t>
  </si>
  <si>
    <t>Subsidies</t>
  </si>
  <si>
    <t>Others</t>
  </si>
  <si>
    <t>fund</t>
  </si>
  <si>
    <t>Personnel</t>
  </si>
  <si>
    <t>Operations</t>
  </si>
  <si>
    <t>Investments</t>
  </si>
  <si>
    <t>รวมยอด</t>
  </si>
  <si>
    <t>Total</t>
  </si>
  <si>
    <t xml:space="preserve">  อำเภอเมืองมุกดาหาร</t>
  </si>
  <si>
    <t>Mueang Mukdahan District</t>
  </si>
  <si>
    <t xml:space="preserve">  เทศบาลเมืองมุกดาหาร</t>
  </si>
  <si>
    <t xml:space="preserve">    Mukdahan Town Municipality</t>
  </si>
  <si>
    <t xml:space="preserve">  เทศบาลตำบลคำป่าหลาย</t>
  </si>
  <si>
    <t>-</t>
  </si>
  <si>
    <t xml:space="preserve">    Kham Pa lai Subdistrict Municipality</t>
  </si>
  <si>
    <t xml:space="preserve">  เทศบาลตำบลคำอาฮวน</t>
  </si>
  <si>
    <t xml:space="preserve">    Kham Arhuan Subdistrict Municipality</t>
  </si>
  <si>
    <t xml:space="preserve">  เทศบาลตำบลโพนทราย</t>
  </si>
  <si>
    <t xml:space="preserve">    Phon sai Subdistrict Municipality</t>
  </si>
  <si>
    <t xml:space="preserve">  เทศบาลตำบลมุก</t>
  </si>
  <si>
    <t xml:space="preserve">    Muk Subdistrict Municipality</t>
  </si>
  <si>
    <t xml:space="preserve">  เทศบาลตำบลบางทรายใหญ่</t>
  </si>
  <si>
    <t xml:space="preserve">    Bang Sai Yai Subdistrict Municipality</t>
  </si>
  <si>
    <t xml:space="preserve">  เทศบาลตำบลผึ่งแดด</t>
  </si>
  <si>
    <t xml:space="preserve">    Phueng Daet Subdistrict Municipality</t>
  </si>
  <si>
    <t xml:space="preserve">  เทศบาลตำบลนาโสก</t>
  </si>
  <si>
    <t xml:space="preserve">    Na Sok Subdistrict Municipality</t>
  </si>
  <si>
    <t xml:space="preserve">  เทศบาลตำบลดงเย็น</t>
  </si>
  <si>
    <t xml:space="preserve">    Dong Yen Subdistrict Municipality</t>
  </si>
  <si>
    <t xml:space="preserve">  เทศบาลตำบลดงมอน</t>
  </si>
  <si>
    <t xml:space="preserve">    Dong Mon Subdistrict Municipality</t>
  </si>
  <si>
    <t xml:space="preserve">  เทศบาลตำบลนาสีนวน</t>
  </si>
  <si>
    <t xml:space="preserve">    Na Si NuanSubdistrict Municipality</t>
  </si>
  <si>
    <t xml:space="preserve">  อำเภอนิคมคำสร้อย</t>
  </si>
  <si>
    <t>Nikhom Kham Soi District</t>
  </si>
  <si>
    <t xml:space="preserve">  เทศบาลตำบลร่มเกล้า</t>
  </si>
  <si>
    <t xml:space="preserve">    Rom Klao Subdistrict Municipality</t>
  </si>
  <si>
    <t xml:space="preserve">  เทศบาลตำบลนิคมคำสร้อย</t>
  </si>
  <si>
    <t xml:space="preserve">    Nikhom Kham Soi Subdistrict Municipality</t>
  </si>
  <si>
    <t xml:space="preserve">  อำเภอดอนตาล</t>
  </si>
  <si>
    <t>Don Tan District</t>
  </si>
  <si>
    <t xml:space="preserve">  เทศบาลตำบลดอนตาล</t>
  </si>
  <si>
    <t xml:space="preserve">    Don Tan Subdistrict Municipality</t>
  </si>
  <si>
    <t xml:space="preserve">  เทศบาลตำบลดอนตาลผาสุก</t>
  </si>
  <si>
    <t xml:space="preserve">    Don Tan Phasuk Subdistrict Municipality  </t>
  </si>
  <si>
    <t xml:space="preserve">  เทศบาลตำบลบ้านแก้ง</t>
  </si>
  <si>
    <t xml:space="preserve">    Ban Kaeng Subdistrict Municipality  </t>
  </si>
  <si>
    <t xml:space="preserve">  อำเภอดงหลวง</t>
  </si>
  <si>
    <t>Dong Luang District</t>
  </si>
  <si>
    <t xml:space="preserve">  เทศบาลตำบลดงหลวง</t>
  </si>
  <si>
    <t xml:space="preserve">    Nong kan  Subdistrict Municipality</t>
  </si>
  <si>
    <t xml:space="preserve">  เทศบาลตำบลหนองแคน</t>
  </si>
  <si>
    <t xml:space="preserve">    Dong Luang  Subdistrict Municipality</t>
  </si>
  <si>
    <t xml:space="preserve">  เทศบาลตำบลกกตูม</t>
  </si>
  <si>
    <t xml:space="preserve">    Koktum 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</si>
  <si>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2560 (ต่อ)</t>
  </si>
  <si>
    <t>Actual Revenue and Expenditure of Municipality by Type, District and Municipality: Fiscal Year 2017 (Cont.)</t>
  </si>
  <si>
    <t xml:space="preserve">  อำเภอคำชะอี</t>
  </si>
  <si>
    <t>Khamcha-I District</t>
  </si>
  <si>
    <t xml:space="preserve">  เทศบาลตำบลคำชะอี</t>
  </si>
  <si>
    <t xml:space="preserve">    Khomcha-I Subdistrict Municipality</t>
  </si>
  <si>
    <t xml:space="preserve">  อำเภอหว้านใหญ่</t>
  </si>
  <si>
    <t>Wan Yai District</t>
  </si>
  <si>
    <t xml:space="preserve">  เทศบาลตำบลหว้านใหญ่</t>
  </si>
  <si>
    <t xml:space="preserve">    Wan Yai  Subdistrict Municipality</t>
  </si>
  <si>
    <t xml:space="preserve">  เทศบาลตำบลชะโนด</t>
  </si>
  <si>
    <t xml:space="preserve">    Chanot  Subdistrict Municipality</t>
  </si>
  <si>
    <t xml:space="preserve">  อำเภอหนองสูง</t>
  </si>
  <si>
    <t>Nong Sung District</t>
  </si>
  <si>
    <t xml:space="preserve">  เทศบาลตำบลหนองสูงเหนือ</t>
  </si>
  <si>
    <t xml:space="preserve">    Nong Sung Nuea Subdistrict Municipality</t>
  </si>
  <si>
    <t xml:space="preserve">  เทศบาลตำบลภูวง</t>
  </si>
  <si>
    <t xml:space="preserve">    Phu Wong Subdistrict Municipality</t>
  </si>
  <si>
    <t xml:space="preserve">  เทศบาลตำบลบ้านเป้า</t>
  </si>
  <si>
    <t xml:space="preserve">    Ban Pao Subdistrict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</si>
</sst>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b/>
      <sz val="9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sz val="9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shrinkToFit="1"/>
    </xf>
    <xf numFmtId="0" fontId="5" fillId="0" borderId="1" xfId="0" applyFont="1" applyBorder="1" applyAlignment="1">
      <alignment horizontal="center" shrinkToFit="1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0" xfId="0" applyFont="1" applyBorder="1" applyAlignment="1">
      <alignment vertical="center" shrinkToFit="1"/>
    </xf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7" fillId="0" borderId="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9" xfId="0" applyFont="1" applyBorder="1"/>
    <xf numFmtId="0" fontId="5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3" fontId="9" fillId="0" borderId="9" xfId="0" applyNumberFormat="1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/>
    <xf numFmtId="0" fontId="10" fillId="0" borderId="0" xfId="0" applyFont="1" applyBorder="1"/>
    <xf numFmtId="0" fontId="8" fillId="0" borderId="0" xfId="0" applyFont="1" applyBorder="1" applyAlignment="1">
      <alignment horizontal="center"/>
    </xf>
    <xf numFmtId="49" fontId="10" fillId="0" borderId="0" xfId="0" applyNumberFormat="1" applyFont="1" applyBorder="1" applyAlignment="1">
      <alignment horizontal="left" vertical="center"/>
    </xf>
    <xf numFmtId="43" fontId="12" fillId="0" borderId="9" xfId="1" applyFont="1" applyBorder="1"/>
    <xf numFmtId="43" fontId="12" fillId="2" borderId="9" xfId="1" applyFont="1" applyFill="1" applyBorder="1"/>
    <xf numFmtId="0" fontId="10" fillId="0" borderId="8" xfId="0" applyFont="1" applyBorder="1"/>
    <xf numFmtId="43" fontId="12" fillId="0" borderId="9" xfId="1" applyFont="1" applyBorder="1" applyAlignment="1">
      <alignment horizontal="right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0" fillId="0" borderId="8" xfId="0" applyFont="1" applyBorder="1" applyAlignment="1">
      <alignment horizontal="left" vertical="top"/>
    </xf>
    <xf numFmtId="0" fontId="10" fillId="0" borderId="0" xfId="0" applyFont="1" applyBorder="1" applyAlignment="1">
      <alignment horizontal="center" vertical="center"/>
    </xf>
    <xf numFmtId="43" fontId="9" fillId="0" borderId="9" xfId="1" applyFont="1" applyBorder="1"/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43" fontId="12" fillId="2" borderId="9" xfId="1" applyFont="1" applyFill="1" applyBorder="1" applyAlignment="1">
      <alignment horizontal="center"/>
    </xf>
    <xf numFmtId="43" fontId="12" fillId="2" borderId="9" xfId="1" applyFont="1" applyFill="1" applyBorder="1" applyAlignment="1">
      <alignment horizontal="right"/>
    </xf>
    <xf numFmtId="43" fontId="12" fillId="2" borderId="0" xfId="1" applyFont="1" applyFill="1" applyBorder="1"/>
    <xf numFmtId="43" fontId="12" fillId="2" borderId="0" xfId="1" applyFont="1" applyFill="1" applyBorder="1" applyAlignment="1">
      <alignment horizontal="right"/>
    </xf>
    <xf numFmtId="49" fontId="8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3" fillId="0" borderId="4" xfId="0" applyFont="1" applyBorder="1"/>
    <xf numFmtId="0" fontId="8" fillId="0" borderId="0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/>
    <xf numFmtId="0" fontId="8" fillId="0" borderId="6" xfId="0" applyFont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4" fillId="0" borderId="11" xfId="0" applyFont="1" applyBorder="1"/>
    <xf numFmtId="0" fontId="10" fillId="0" borderId="5" xfId="0" applyFont="1" applyBorder="1"/>
    <xf numFmtId="0" fontId="10" fillId="0" borderId="6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161637</xdr:colOff>
      <xdr:row>12</xdr:row>
      <xdr:rowOff>239761</xdr:rowOff>
    </xdr:from>
    <xdr:to>
      <xdr:col>31</xdr:col>
      <xdr:colOff>4809</xdr:colOff>
      <xdr:row>19</xdr:row>
      <xdr:rowOff>122767</xdr:rowOff>
    </xdr:to>
    <xdr:sp macro="" textlink="">
      <xdr:nvSpPr>
        <xdr:cNvPr id="2" name="AutoShape 104"/>
        <xdr:cNvSpPr>
          <a:spLocks noChangeArrowheads="1"/>
        </xdr:cNvSpPr>
      </xdr:nvSpPr>
      <xdr:spPr bwMode="auto">
        <a:xfrm>
          <a:off x="16811337" y="2916286"/>
          <a:ext cx="2281572" cy="1492731"/>
        </a:xfrm>
        <a:prstGeom prst="wedgeRoundRectCallout">
          <a:avLst>
            <a:gd name="adj1" fmla="val -50005"/>
            <a:gd name="adj2" fmla="val -67453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เทศบาลภายใต้อำเภอนั้นๆ เช่น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เทศบาลนครนครราชสีมา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เทศบาลตำบลโคกกรวด</a:t>
          </a:r>
        </a:p>
      </xdr:txBody>
    </xdr:sp>
    <xdr:clientData/>
  </xdr:twoCellAnchor>
  <xdr:twoCellAnchor>
    <xdr:from>
      <xdr:col>25</xdr:col>
      <xdr:colOff>296621</xdr:colOff>
      <xdr:row>5</xdr:row>
      <xdr:rowOff>93904</xdr:rowOff>
    </xdr:from>
    <xdr:to>
      <xdr:col>30</xdr:col>
      <xdr:colOff>9334</xdr:colOff>
      <xdr:row>8</xdr:row>
      <xdr:rowOff>210898</xdr:rowOff>
    </xdr:to>
    <xdr:sp macro="" textlink="">
      <xdr:nvSpPr>
        <xdr:cNvPr id="3" name="AutoShape 20"/>
        <xdr:cNvSpPr>
          <a:spLocks noChangeArrowheads="1"/>
        </xdr:cNvSpPr>
      </xdr:nvSpPr>
      <xdr:spPr bwMode="auto">
        <a:xfrm rot="10800000">
          <a:off x="15727121" y="1141654"/>
          <a:ext cx="2760713" cy="917094"/>
        </a:xfrm>
        <a:prstGeom prst="wedgeRoundRectCallout">
          <a:avLst>
            <a:gd name="adj1" fmla="val -69650"/>
            <a:gd name="adj2" fmla="val 101948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  <xdr:twoCellAnchor>
    <xdr:from>
      <xdr:col>20</xdr:col>
      <xdr:colOff>48106</xdr:colOff>
      <xdr:row>0</xdr:row>
      <xdr:rowOff>4</xdr:rowOff>
    </xdr:from>
    <xdr:to>
      <xdr:col>21</xdr:col>
      <xdr:colOff>105831</xdr:colOff>
      <xdr:row>12</xdr:row>
      <xdr:rowOff>125075</xdr:rowOff>
    </xdr:to>
    <xdr:grpSp>
      <xdr:nvGrpSpPr>
        <xdr:cNvPr id="4" name="Group 11"/>
        <xdr:cNvGrpSpPr/>
      </xdr:nvGrpSpPr>
      <xdr:grpSpPr>
        <a:xfrm>
          <a:off x="12497954" y="4"/>
          <a:ext cx="567650" cy="2838253"/>
          <a:chOff x="9736688" y="67352"/>
          <a:chExt cx="413690" cy="2203247"/>
        </a:xfrm>
      </xdr:grpSpPr>
      <xdr:grpSp>
        <xdr:nvGrpSpPr>
          <xdr:cNvPr id="5" name="Group 7"/>
          <xdr:cNvGrpSpPr/>
        </xdr:nvGrpSpPr>
        <xdr:grpSpPr>
          <a:xfrm>
            <a:off x="9736688" y="67352"/>
            <a:ext cx="333375" cy="527858"/>
            <a:chOff x="10001250" y="238125"/>
            <a:chExt cx="333375" cy="527858"/>
          </a:xfrm>
        </xdr:grpSpPr>
        <xdr:sp macro="" textlink="">
          <xdr:nvSpPr>
            <xdr:cNvPr id="7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400"/>
            </a:p>
          </xdr:txBody>
        </xdr:sp>
        <xdr:sp macro="" textlink="">
          <xdr:nvSpPr>
            <xdr:cNvPr id="8" name="TextBox 9"/>
            <xdr:cNvSpPr txBox="1"/>
          </xdr:nvSpPr>
          <xdr:spPr>
            <a:xfrm rot="5400000">
              <a:off x="9906661" y="38736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/>
                <a:t>154</a:t>
              </a:r>
              <a:endParaRPr lang="th-TH" sz="14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27</xdr:col>
      <xdr:colOff>161637</xdr:colOff>
      <xdr:row>51</xdr:row>
      <xdr:rowOff>239761</xdr:rowOff>
    </xdr:from>
    <xdr:to>
      <xdr:col>31</xdr:col>
      <xdr:colOff>4809</xdr:colOff>
      <xdr:row>59</xdr:row>
      <xdr:rowOff>122767</xdr:rowOff>
    </xdr:to>
    <xdr:sp macro="" textlink="">
      <xdr:nvSpPr>
        <xdr:cNvPr id="9" name="AutoShape 104"/>
        <xdr:cNvSpPr>
          <a:spLocks noChangeArrowheads="1"/>
        </xdr:cNvSpPr>
      </xdr:nvSpPr>
      <xdr:spPr bwMode="auto">
        <a:xfrm>
          <a:off x="16811337" y="11803111"/>
          <a:ext cx="2281572" cy="1721331"/>
        </a:xfrm>
        <a:prstGeom prst="wedgeRoundRectCallout">
          <a:avLst>
            <a:gd name="adj1" fmla="val -50005"/>
            <a:gd name="adj2" fmla="val -67453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เทศบาลภายใต้อำเภอนั้นๆ เช่น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เทศบาลนครนครราชสีมา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เทศบาลตำบลโคกกรวด</a:t>
          </a:r>
        </a:p>
      </xdr:txBody>
    </xdr:sp>
    <xdr:clientData/>
  </xdr:twoCellAnchor>
  <xdr:twoCellAnchor>
    <xdr:from>
      <xdr:col>19</xdr:col>
      <xdr:colOff>173182</xdr:colOff>
      <xdr:row>63</xdr:row>
      <xdr:rowOff>86590</xdr:rowOff>
    </xdr:from>
    <xdr:to>
      <xdr:col>20</xdr:col>
      <xdr:colOff>495592</xdr:colOff>
      <xdr:row>78</xdr:row>
      <xdr:rowOff>19241</xdr:rowOff>
    </xdr:to>
    <xdr:grpSp>
      <xdr:nvGrpSpPr>
        <xdr:cNvPr id="10" name="Group 7"/>
        <xdr:cNvGrpSpPr/>
      </xdr:nvGrpSpPr>
      <xdr:grpSpPr>
        <a:xfrm>
          <a:off x="12276667" y="14528029"/>
          <a:ext cx="668773" cy="4117879"/>
          <a:chOff x="9220200" y="3686175"/>
          <a:chExt cx="466725" cy="2829794"/>
        </a:xfrm>
      </xdr:grpSpPr>
      <xdr:grpSp>
        <xdr:nvGrpSpPr>
          <xdr:cNvPr id="11" name="Group 11"/>
          <xdr:cNvGrpSpPr/>
        </xdr:nvGrpSpPr>
        <xdr:grpSpPr>
          <a:xfrm>
            <a:off x="9352456" y="6048375"/>
            <a:ext cx="334469" cy="467594"/>
            <a:chOff x="9590581" y="6219829"/>
            <a:chExt cx="334469" cy="46759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400"/>
            </a:p>
          </xdr:txBody>
        </xdr:sp>
        <xdr:sp macro="" textlink="">
          <xdr:nvSpPr>
            <xdr:cNvPr id="14" name="TextBox 17"/>
            <xdr:cNvSpPr txBox="1"/>
          </xdr:nvSpPr>
          <xdr:spPr>
            <a:xfrm rot="5400000">
              <a:off x="9502041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/>
                <a:t>155</a:t>
              </a:r>
              <a:endParaRPr lang="th-TH" sz="14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6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61"/>
  <sheetViews>
    <sheetView showGridLines="0" tabSelected="1" zoomScale="99" zoomScaleNormal="99" workbookViewId="0">
      <selection activeCell="A13" sqref="A13:D36"/>
    </sheetView>
  </sheetViews>
  <sheetFormatPr defaultRowHeight="21.75" x14ac:dyDescent="0.5"/>
  <cols>
    <col min="1" max="1" width="1.7109375" style="7" customWidth="1"/>
    <col min="2" max="2" width="5.5703125" style="7" customWidth="1"/>
    <col min="3" max="3" width="4.42578125" style="7" bestFit="1" customWidth="1"/>
    <col min="4" max="4" width="7.5703125" style="7" customWidth="1"/>
    <col min="5" max="5" width="10" style="7" bestFit="1" customWidth="1"/>
    <col min="6" max="6" width="12" style="7" bestFit="1" customWidth="1"/>
    <col min="7" max="7" width="10" style="7" bestFit="1" customWidth="1"/>
    <col min="8" max="8" width="11.5703125" style="7" bestFit="1" customWidth="1"/>
    <col min="9" max="9" width="10.28515625" style="7" customWidth="1"/>
    <col min="10" max="16" width="10.7109375" style="7" bestFit="1" customWidth="1"/>
    <col min="17" max="17" width="9.28515625" style="7" bestFit="1" customWidth="1"/>
    <col min="18" max="18" width="1.28515625" style="7" customWidth="1"/>
    <col min="19" max="19" width="23.28515625" style="7" customWidth="1"/>
    <col min="20" max="20" width="5.140625" style="7" customWidth="1"/>
    <col min="21" max="21" width="7.7109375" style="7" customWidth="1"/>
    <col min="22" max="16384" width="9.140625" style="7"/>
  </cols>
  <sheetData>
    <row r="1" spans="1:23" s="1" customFormat="1" x14ac:dyDescent="0.5">
      <c r="B1" s="2" t="s">
        <v>0</v>
      </c>
      <c r="C1" s="3">
        <v>19.2</v>
      </c>
      <c r="D1" s="2" t="s">
        <v>1</v>
      </c>
    </row>
    <row r="2" spans="1:23" s="4" customFormat="1" x14ac:dyDescent="0.5">
      <c r="B2" s="1" t="s">
        <v>2</v>
      </c>
      <c r="C2" s="3">
        <v>19.2</v>
      </c>
      <c r="D2" s="5" t="s">
        <v>3</v>
      </c>
    </row>
    <row r="3" spans="1:23" s="4" customFormat="1" ht="15" customHeight="1" x14ac:dyDescent="0.5">
      <c r="B3" s="1"/>
      <c r="C3" s="3"/>
      <c r="D3" s="5"/>
      <c r="S3" s="6" t="s">
        <v>4</v>
      </c>
    </row>
    <row r="4" spans="1:23" ht="3" customHeight="1" x14ac:dyDescent="0.5"/>
    <row r="5" spans="1:23" s="17" customFormat="1" ht="21" customHeight="1" x14ac:dyDescent="0.45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1"/>
      <c r="K5" s="12"/>
      <c r="L5" s="13" t="s">
        <v>7</v>
      </c>
      <c r="M5" s="14"/>
      <c r="N5" s="14"/>
      <c r="O5" s="14"/>
      <c r="P5" s="14"/>
      <c r="Q5" s="14"/>
      <c r="R5" s="15" t="s">
        <v>8</v>
      </c>
      <c r="S5" s="16"/>
    </row>
    <row r="6" spans="1:23" s="17" customFormat="1" ht="21" customHeight="1" x14ac:dyDescent="0.45">
      <c r="A6" s="18"/>
      <c r="B6" s="18"/>
      <c r="C6" s="18"/>
      <c r="D6" s="19"/>
      <c r="E6" s="20" t="s">
        <v>9</v>
      </c>
      <c r="F6" s="21"/>
      <c r="G6" s="21"/>
      <c r="H6" s="21"/>
      <c r="I6" s="21"/>
      <c r="J6" s="21"/>
      <c r="K6" s="22"/>
      <c r="L6" s="23" t="s">
        <v>10</v>
      </c>
      <c r="M6" s="24"/>
      <c r="N6" s="24"/>
      <c r="O6" s="24"/>
      <c r="P6" s="24"/>
      <c r="Q6" s="24"/>
      <c r="R6" s="25"/>
      <c r="S6" s="26"/>
    </row>
    <row r="7" spans="1:23" s="17" customFormat="1" ht="21" customHeight="1" x14ac:dyDescent="0.45">
      <c r="A7" s="18"/>
      <c r="B7" s="18"/>
      <c r="C7" s="18"/>
      <c r="D7" s="19"/>
      <c r="E7" s="27"/>
      <c r="F7" s="27" t="s">
        <v>11</v>
      </c>
      <c r="G7" s="27"/>
      <c r="H7" s="27"/>
      <c r="I7" s="27"/>
      <c r="K7" s="28"/>
      <c r="L7" s="29"/>
      <c r="M7" s="29"/>
      <c r="N7" s="29"/>
      <c r="O7" s="29"/>
      <c r="P7" s="29"/>
      <c r="Q7" s="29"/>
      <c r="R7" s="25"/>
      <c r="S7" s="26"/>
      <c r="V7" s="30"/>
      <c r="W7" s="30"/>
    </row>
    <row r="8" spans="1:23" s="17" customFormat="1" ht="21" customHeight="1" x14ac:dyDescent="0.45">
      <c r="A8" s="18"/>
      <c r="B8" s="18"/>
      <c r="C8" s="18"/>
      <c r="D8" s="19"/>
      <c r="E8" s="27" t="s">
        <v>12</v>
      </c>
      <c r="F8" s="27" t="s">
        <v>13</v>
      </c>
      <c r="G8" s="27"/>
      <c r="H8" s="27" t="s">
        <v>14</v>
      </c>
      <c r="I8" s="27"/>
      <c r="J8" s="29"/>
      <c r="K8" s="27"/>
      <c r="L8" s="29"/>
      <c r="M8" s="29"/>
      <c r="N8" s="29"/>
      <c r="O8" s="29"/>
      <c r="P8" s="29"/>
      <c r="Q8" s="29"/>
      <c r="R8" s="25"/>
      <c r="S8" s="26"/>
      <c r="V8" s="30"/>
      <c r="W8" s="30"/>
    </row>
    <row r="9" spans="1:23" s="17" customFormat="1" ht="21" customHeight="1" x14ac:dyDescent="0.45">
      <c r="A9" s="18"/>
      <c r="B9" s="18"/>
      <c r="C9" s="18"/>
      <c r="D9" s="19"/>
      <c r="E9" s="31" t="s">
        <v>15</v>
      </c>
      <c r="F9" s="27" t="s">
        <v>16</v>
      </c>
      <c r="G9" s="27"/>
      <c r="H9" s="32" t="s">
        <v>17</v>
      </c>
      <c r="I9" s="27"/>
      <c r="J9" s="29"/>
      <c r="K9" s="27"/>
      <c r="L9" s="29" t="s">
        <v>18</v>
      </c>
      <c r="M9" s="29"/>
      <c r="N9" s="29"/>
      <c r="O9" s="29"/>
      <c r="P9" s="29"/>
      <c r="Q9" s="29"/>
      <c r="R9" s="25"/>
      <c r="S9" s="26"/>
      <c r="V9" s="30"/>
      <c r="W9" s="30"/>
    </row>
    <row r="10" spans="1:23" s="17" customFormat="1" ht="21" customHeight="1" x14ac:dyDescent="0.45">
      <c r="A10" s="18"/>
      <c r="B10" s="18"/>
      <c r="C10" s="18"/>
      <c r="D10" s="19"/>
      <c r="E10" s="31" t="s">
        <v>19</v>
      </c>
      <c r="F10" s="33" t="s">
        <v>20</v>
      </c>
      <c r="G10" s="27" t="s">
        <v>21</v>
      </c>
      <c r="H10" s="33" t="s">
        <v>22</v>
      </c>
      <c r="I10" s="27" t="s">
        <v>23</v>
      </c>
      <c r="J10" s="29" t="s">
        <v>24</v>
      </c>
      <c r="K10" s="27" t="s">
        <v>25</v>
      </c>
      <c r="L10" s="34" t="s">
        <v>26</v>
      </c>
      <c r="M10" s="29" t="s">
        <v>27</v>
      </c>
      <c r="N10" s="29" t="s">
        <v>28</v>
      </c>
      <c r="O10" s="29" t="s">
        <v>29</v>
      </c>
      <c r="P10" s="29" t="s">
        <v>30</v>
      </c>
      <c r="Q10" s="29" t="s">
        <v>31</v>
      </c>
      <c r="R10" s="25"/>
      <c r="S10" s="26"/>
      <c r="V10" s="30"/>
      <c r="W10" s="30"/>
    </row>
    <row r="11" spans="1:23" s="17" customFormat="1" ht="21" customHeight="1" x14ac:dyDescent="0.45">
      <c r="A11" s="21"/>
      <c r="B11" s="21"/>
      <c r="C11" s="21"/>
      <c r="D11" s="22"/>
      <c r="E11" s="35" t="s">
        <v>19</v>
      </c>
      <c r="F11" s="35" t="s">
        <v>32</v>
      </c>
      <c r="G11" s="35" t="s">
        <v>33</v>
      </c>
      <c r="H11" s="35" t="s">
        <v>34</v>
      </c>
      <c r="I11" s="35" t="s">
        <v>35</v>
      </c>
      <c r="J11" s="36" t="s">
        <v>36</v>
      </c>
      <c r="K11" s="35" t="s">
        <v>37</v>
      </c>
      <c r="L11" s="36" t="s">
        <v>38</v>
      </c>
      <c r="M11" s="36" t="s">
        <v>39</v>
      </c>
      <c r="N11" s="36" t="s">
        <v>40</v>
      </c>
      <c r="O11" s="36" t="s">
        <v>41</v>
      </c>
      <c r="P11" s="36" t="s">
        <v>36</v>
      </c>
      <c r="Q11" s="35" t="s">
        <v>37</v>
      </c>
      <c r="R11" s="37"/>
      <c r="S11" s="38"/>
      <c r="V11" s="30"/>
      <c r="W11" s="30"/>
    </row>
    <row r="12" spans="1:23" s="17" customFormat="1" ht="3" customHeight="1" x14ac:dyDescent="0.45">
      <c r="A12" s="39"/>
      <c r="B12" s="39"/>
      <c r="C12" s="39"/>
      <c r="D12" s="40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2"/>
      <c r="S12" s="39"/>
      <c r="V12" s="42"/>
      <c r="W12" s="42"/>
    </row>
    <row r="13" spans="1:23" s="17" customFormat="1" ht="18" customHeight="1" x14ac:dyDescent="0.45">
      <c r="A13" s="43" t="s">
        <v>42</v>
      </c>
      <c r="B13" s="43"/>
      <c r="C13" s="43"/>
      <c r="D13" s="44"/>
      <c r="E13" s="45">
        <f t="shared" ref="E13:Q13" si="0">SUM(E14,E26,E29,E33,E52,E54,E57)</f>
        <v>36332180.949999988</v>
      </c>
      <c r="F13" s="45">
        <f t="shared" si="0"/>
        <v>18564567.569999997</v>
      </c>
      <c r="G13" s="45">
        <f t="shared" si="0"/>
        <v>18441884.440000001</v>
      </c>
      <c r="H13" s="45">
        <f t="shared" si="0"/>
        <v>6403511.3300000001</v>
      </c>
      <c r="I13" s="45">
        <f t="shared" si="0"/>
        <v>6604901.0100000007</v>
      </c>
      <c r="J13" s="45">
        <f t="shared" si="0"/>
        <v>640305731.21000016</v>
      </c>
      <c r="K13" s="45">
        <f t="shared" si="0"/>
        <v>568994702.01999998</v>
      </c>
      <c r="L13" s="45">
        <f t="shared" si="0"/>
        <v>250781278.88</v>
      </c>
      <c r="M13" s="45">
        <f t="shared" si="0"/>
        <v>395943306.98000002</v>
      </c>
      <c r="N13" s="45">
        <f t="shared" si="0"/>
        <v>292606726.52999997</v>
      </c>
      <c r="O13" s="45">
        <f t="shared" si="0"/>
        <v>155710134.18000001</v>
      </c>
      <c r="P13" s="45">
        <f t="shared" si="0"/>
        <v>121216850.62</v>
      </c>
      <c r="Q13" s="45">
        <f t="shared" si="0"/>
        <v>4985654.59</v>
      </c>
      <c r="R13" s="46" t="s">
        <v>43</v>
      </c>
      <c r="S13" s="47"/>
      <c r="V13" s="42"/>
      <c r="W13" s="42"/>
    </row>
    <row r="14" spans="1:23" s="17" customFormat="1" ht="18" customHeight="1" x14ac:dyDescent="0.45">
      <c r="B14" s="48" t="s">
        <v>44</v>
      </c>
      <c r="C14" s="49"/>
      <c r="D14" s="50"/>
      <c r="E14" s="45">
        <f>SUM(E15:E25)</f>
        <v>31652646.219999999</v>
      </c>
      <c r="F14" s="45">
        <f t="shared" ref="F14:Q14" si="1">SUM(F15:F25)</f>
        <v>15987388.77</v>
      </c>
      <c r="G14" s="45">
        <f t="shared" si="1"/>
        <v>13068238.449999999</v>
      </c>
      <c r="H14" s="45">
        <f t="shared" si="1"/>
        <v>4315483.33</v>
      </c>
      <c r="I14" s="45">
        <f t="shared" si="1"/>
        <v>5017698.9400000004</v>
      </c>
      <c r="J14" s="45">
        <f t="shared" si="1"/>
        <v>397069679.30000001</v>
      </c>
      <c r="K14" s="45">
        <f t="shared" si="1"/>
        <v>344846456.63999999</v>
      </c>
      <c r="L14" s="45">
        <f t="shared" si="1"/>
        <v>146554609.67999998</v>
      </c>
      <c r="M14" s="45">
        <f t="shared" si="1"/>
        <v>232938753.31000003</v>
      </c>
      <c r="N14" s="45">
        <f t="shared" si="1"/>
        <v>192008322.88</v>
      </c>
      <c r="O14" s="45">
        <f t="shared" si="1"/>
        <v>107525713.7</v>
      </c>
      <c r="P14" s="45">
        <f t="shared" si="1"/>
        <v>90956112.129999995</v>
      </c>
      <c r="Q14" s="45">
        <f t="shared" si="1"/>
        <v>563449.19999999995</v>
      </c>
      <c r="R14" s="51" t="s">
        <v>45</v>
      </c>
      <c r="S14" s="52"/>
      <c r="V14" s="42"/>
      <c r="W14" s="42"/>
    </row>
    <row r="15" spans="1:23" s="17" customFormat="1" ht="18" customHeight="1" x14ac:dyDescent="0.45">
      <c r="A15" s="53"/>
      <c r="B15" s="54" t="s">
        <v>46</v>
      </c>
      <c r="C15" s="54"/>
      <c r="D15" s="50"/>
      <c r="E15" s="55">
        <v>25049038.260000002</v>
      </c>
      <c r="F15" s="55">
        <v>12717986.9</v>
      </c>
      <c r="G15" s="55">
        <v>10914745.07</v>
      </c>
      <c r="H15" s="55">
        <v>1341826.93</v>
      </c>
      <c r="I15" s="55">
        <v>2621346.69</v>
      </c>
      <c r="J15" s="55">
        <v>110211131.20999999</v>
      </c>
      <c r="K15" s="56">
        <v>132198801.97</v>
      </c>
      <c r="L15" s="56">
        <v>32236275.100000001</v>
      </c>
      <c r="M15" s="56">
        <v>86441268.540000007</v>
      </c>
      <c r="N15" s="56">
        <v>99345490.900000006</v>
      </c>
      <c r="O15" s="56">
        <v>49953322.200000003</v>
      </c>
      <c r="P15" s="56">
        <v>15866970.859999999</v>
      </c>
      <c r="Q15" s="56">
        <v>563449.19999999995</v>
      </c>
      <c r="R15" s="57" t="s">
        <v>47</v>
      </c>
      <c r="S15" s="52"/>
      <c r="V15" s="42"/>
      <c r="W15" s="42"/>
    </row>
    <row r="16" spans="1:23" s="17" customFormat="1" ht="18" customHeight="1" x14ac:dyDescent="0.45">
      <c r="A16" s="53"/>
      <c r="B16" s="54" t="s">
        <v>48</v>
      </c>
      <c r="C16" s="54"/>
      <c r="D16" s="50"/>
      <c r="E16" s="55">
        <v>1085791.25</v>
      </c>
      <c r="F16" s="55">
        <v>227594</v>
      </c>
      <c r="G16" s="55">
        <v>167813.52</v>
      </c>
      <c r="H16" s="55">
        <v>331902</v>
      </c>
      <c r="I16" s="55">
        <v>122378.65</v>
      </c>
      <c r="J16" s="55">
        <v>37924837.640000001</v>
      </c>
      <c r="K16" s="56">
        <v>25927278.149999999</v>
      </c>
      <c r="L16" s="56">
        <v>16691071.84</v>
      </c>
      <c r="M16" s="56">
        <v>23219717</v>
      </c>
      <c r="N16" s="56">
        <v>13958530.25</v>
      </c>
      <c r="O16" s="56">
        <v>4610500</v>
      </c>
      <c r="P16" s="56">
        <v>4707000</v>
      </c>
      <c r="Q16" s="58" t="s">
        <v>49</v>
      </c>
      <c r="R16" s="57" t="s">
        <v>50</v>
      </c>
      <c r="S16" s="52"/>
      <c r="V16" s="42"/>
      <c r="W16" s="42"/>
    </row>
    <row r="17" spans="1:23" s="17" customFormat="1" ht="18" customHeight="1" x14ac:dyDescent="0.45">
      <c r="A17" s="53"/>
      <c r="B17" s="54" t="s">
        <v>51</v>
      </c>
      <c r="C17" s="54"/>
      <c r="D17" s="50"/>
      <c r="E17" s="55">
        <v>467949.09</v>
      </c>
      <c r="F17" s="55">
        <v>943977.48</v>
      </c>
      <c r="G17" s="55">
        <v>428147.85</v>
      </c>
      <c r="H17" s="58" t="s">
        <v>49</v>
      </c>
      <c r="I17" s="55">
        <v>386910</v>
      </c>
      <c r="J17" s="55">
        <v>35152556</v>
      </c>
      <c r="K17" s="56">
        <v>26145441.649999999</v>
      </c>
      <c r="L17" s="56">
        <v>13623774.58</v>
      </c>
      <c r="M17" s="56">
        <v>18563468</v>
      </c>
      <c r="N17" s="56">
        <v>11714873.869999999</v>
      </c>
      <c r="O17" s="56">
        <v>7311463</v>
      </c>
      <c r="P17" s="56">
        <v>5330944.6900000004</v>
      </c>
      <c r="Q17" s="58" t="s">
        <v>49</v>
      </c>
      <c r="R17" s="57" t="s">
        <v>52</v>
      </c>
      <c r="S17" s="52"/>
      <c r="V17" s="42"/>
      <c r="W17" s="42"/>
    </row>
    <row r="18" spans="1:23" s="17" customFormat="1" ht="18" customHeight="1" x14ac:dyDescent="0.45">
      <c r="A18" s="53"/>
      <c r="B18" s="54" t="s">
        <v>53</v>
      </c>
      <c r="C18" s="54"/>
      <c r="D18" s="50"/>
      <c r="E18" s="55">
        <v>189213.5</v>
      </c>
      <c r="F18" s="55">
        <v>35290</v>
      </c>
      <c r="G18" s="55">
        <v>219042.12</v>
      </c>
      <c r="H18" s="58" t="s">
        <v>49</v>
      </c>
      <c r="I18" s="55">
        <v>440159.73</v>
      </c>
      <c r="J18" s="55">
        <v>30612238.149999999</v>
      </c>
      <c r="K18" s="56">
        <v>19115492.379999999</v>
      </c>
      <c r="L18" s="56">
        <v>10653532.539999999</v>
      </c>
      <c r="M18" s="56">
        <v>13855134</v>
      </c>
      <c r="N18" s="56">
        <v>7925953.0099999998</v>
      </c>
      <c r="O18" s="56">
        <v>7388140</v>
      </c>
      <c r="P18" s="56">
        <v>10059751.73</v>
      </c>
      <c r="Q18" s="58" t="s">
        <v>49</v>
      </c>
      <c r="R18" s="57" t="s">
        <v>54</v>
      </c>
      <c r="S18" s="52"/>
    </row>
    <row r="19" spans="1:23" s="17" customFormat="1" ht="18" customHeight="1" x14ac:dyDescent="0.45">
      <c r="A19" s="53"/>
      <c r="B19" s="54" t="s">
        <v>55</v>
      </c>
      <c r="C19" s="54"/>
      <c r="D19" s="50"/>
      <c r="E19" s="55">
        <v>1140161.3700000001</v>
      </c>
      <c r="F19" s="55">
        <v>434474.2</v>
      </c>
      <c r="G19" s="55">
        <v>66744.039999999994</v>
      </c>
      <c r="H19" s="55">
        <v>62655</v>
      </c>
      <c r="I19" s="55">
        <v>204346</v>
      </c>
      <c r="J19" s="55">
        <v>14124466.77</v>
      </c>
      <c r="K19" s="56">
        <v>14972335.9</v>
      </c>
      <c r="L19" s="56">
        <v>5455718.5999999996</v>
      </c>
      <c r="M19" s="56">
        <v>8406012</v>
      </c>
      <c r="N19" s="56">
        <v>5864526.5899999999</v>
      </c>
      <c r="O19" s="56">
        <v>4438930</v>
      </c>
      <c r="P19" s="56">
        <v>5718988.9500000002</v>
      </c>
      <c r="Q19" s="58" t="s">
        <v>49</v>
      </c>
      <c r="R19" s="57" t="s">
        <v>56</v>
      </c>
      <c r="S19" s="52"/>
    </row>
    <row r="20" spans="1:23" s="17" customFormat="1" ht="18" customHeight="1" x14ac:dyDescent="0.45">
      <c r="A20" s="53"/>
      <c r="B20" s="54" t="s">
        <v>57</v>
      </c>
      <c r="C20" s="54"/>
      <c r="D20" s="50"/>
      <c r="E20" s="55">
        <v>2892789.92</v>
      </c>
      <c r="F20" s="55">
        <v>1117114</v>
      </c>
      <c r="G20" s="55">
        <v>171374.46</v>
      </c>
      <c r="H20" s="55">
        <v>151580</v>
      </c>
      <c r="I20" s="55">
        <v>15350</v>
      </c>
      <c r="J20" s="55">
        <v>19217159.710000001</v>
      </c>
      <c r="K20" s="56">
        <v>22461828.300000001</v>
      </c>
      <c r="L20" s="56">
        <v>9696476.4100000001</v>
      </c>
      <c r="M20" s="56">
        <v>12116922</v>
      </c>
      <c r="N20" s="56">
        <v>7674532.4800000004</v>
      </c>
      <c r="O20" s="56">
        <v>8673850</v>
      </c>
      <c r="P20" s="56">
        <v>4197786.76</v>
      </c>
      <c r="Q20" s="58" t="s">
        <v>49</v>
      </c>
      <c r="R20" s="57" t="s">
        <v>58</v>
      </c>
      <c r="S20" s="52"/>
    </row>
    <row r="21" spans="1:23" s="17" customFormat="1" ht="18" customHeight="1" x14ac:dyDescent="0.45">
      <c r="A21" s="53"/>
      <c r="B21" s="54" t="s">
        <v>59</v>
      </c>
      <c r="C21" s="54"/>
      <c r="D21" s="50"/>
      <c r="E21" s="55">
        <v>176566.18</v>
      </c>
      <c r="F21" s="55">
        <v>277052.2</v>
      </c>
      <c r="G21" s="55">
        <v>162353.1</v>
      </c>
      <c r="H21" s="55">
        <v>44816</v>
      </c>
      <c r="I21" s="55">
        <v>183023.91</v>
      </c>
      <c r="J21" s="55">
        <v>16095916</v>
      </c>
      <c r="K21" s="56">
        <v>14682412.98</v>
      </c>
      <c r="L21" s="56">
        <v>8771668</v>
      </c>
      <c r="M21" s="56">
        <v>11023999</v>
      </c>
      <c r="N21" s="56">
        <v>6460622.3399999999</v>
      </c>
      <c r="O21" s="56">
        <v>2777079</v>
      </c>
      <c r="P21" s="56">
        <v>1790700</v>
      </c>
      <c r="Q21" s="58" t="s">
        <v>49</v>
      </c>
      <c r="R21" s="57" t="s">
        <v>60</v>
      </c>
      <c r="S21" s="52"/>
    </row>
    <row r="22" spans="1:23" s="17" customFormat="1" ht="18" customHeight="1" x14ac:dyDescent="0.45">
      <c r="A22" s="53"/>
      <c r="B22" s="54" t="s">
        <v>61</v>
      </c>
      <c r="C22" s="54"/>
      <c r="D22" s="50"/>
      <c r="E22" s="55">
        <v>217275.64</v>
      </c>
      <c r="F22" s="55">
        <v>25174</v>
      </c>
      <c r="G22" s="55">
        <v>219620</v>
      </c>
      <c r="H22" s="55">
        <v>361018</v>
      </c>
      <c r="I22" s="55">
        <v>192305</v>
      </c>
      <c r="J22" s="55">
        <v>41881511</v>
      </c>
      <c r="K22" s="56">
        <v>21301984.739999998</v>
      </c>
      <c r="L22" s="56">
        <v>15222992.91</v>
      </c>
      <c r="M22" s="56">
        <v>14402356.720000001</v>
      </c>
      <c r="N22" s="56">
        <v>9459369.0999999996</v>
      </c>
      <c r="O22" s="56">
        <v>5493300</v>
      </c>
      <c r="P22" s="56">
        <v>14435916</v>
      </c>
      <c r="Q22" s="58" t="s">
        <v>49</v>
      </c>
      <c r="R22" s="57" t="s">
        <v>62</v>
      </c>
      <c r="S22" s="52"/>
    </row>
    <row r="23" spans="1:23" s="17" customFormat="1" ht="18" customHeight="1" x14ac:dyDescent="0.45">
      <c r="A23" s="53"/>
      <c r="B23" s="54" t="s">
        <v>63</v>
      </c>
      <c r="C23" s="54"/>
      <c r="D23" s="50"/>
      <c r="E23" s="55">
        <v>188923.97</v>
      </c>
      <c r="F23" s="55">
        <v>97913.600000000006</v>
      </c>
      <c r="G23" s="55">
        <v>235718.49</v>
      </c>
      <c r="H23" s="55">
        <v>586406</v>
      </c>
      <c r="I23" s="55">
        <v>522790</v>
      </c>
      <c r="J23" s="55">
        <v>58174759.82</v>
      </c>
      <c r="K23" s="56">
        <v>33522057.010000002</v>
      </c>
      <c r="L23" s="56">
        <v>15143710.439999999</v>
      </c>
      <c r="M23" s="56">
        <v>27711348.050000001</v>
      </c>
      <c r="N23" s="56">
        <v>17299065.120000001</v>
      </c>
      <c r="O23" s="56">
        <v>7831500</v>
      </c>
      <c r="P23" s="56">
        <v>24288221.68</v>
      </c>
      <c r="Q23" s="58" t="s">
        <v>49</v>
      </c>
      <c r="R23" s="57" t="s">
        <v>64</v>
      </c>
      <c r="S23" s="52"/>
    </row>
    <row r="24" spans="1:23" s="17" customFormat="1" ht="18" customHeight="1" x14ac:dyDescent="0.45">
      <c r="A24" s="53"/>
      <c r="B24" s="54" t="s">
        <v>65</v>
      </c>
      <c r="C24" s="54"/>
      <c r="D24" s="50"/>
      <c r="E24" s="55">
        <v>71577.039999999994</v>
      </c>
      <c r="F24" s="55">
        <v>8336</v>
      </c>
      <c r="G24" s="55">
        <v>137575.34</v>
      </c>
      <c r="H24" s="58" t="s">
        <v>49</v>
      </c>
      <c r="I24" s="55">
        <v>178300</v>
      </c>
      <c r="J24" s="55">
        <v>15452885</v>
      </c>
      <c r="K24" s="56">
        <v>15049561.59</v>
      </c>
      <c r="L24" s="56">
        <v>8438395.3399999999</v>
      </c>
      <c r="M24" s="56">
        <v>8463251</v>
      </c>
      <c r="N24" s="56">
        <v>5543432.6900000004</v>
      </c>
      <c r="O24" s="56">
        <v>4882604.5</v>
      </c>
      <c r="P24" s="56">
        <v>2270000</v>
      </c>
      <c r="Q24" s="58" t="s">
        <v>49</v>
      </c>
      <c r="R24" s="57" t="s">
        <v>66</v>
      </c>
      <c r="S24" s="52"/>
    </row>
    <row r="25" spans="1:23" s="17" customFormat="1" ht="18" customHeight="1" x14ac:dyDescent="0.45">
      <c r="A25" s="53"/>
      <c r="B25" s="59" t="s">
        <v>67</v>
      </c>
      <c r="C25" s="60"/>
      <c r="D25" s="50"/>
      <c r="E25" s="55">
        <v>173360</v>
      </c>
      <c r="F25" s="55">
        <v>102476.39</v>
      </c>
      <c r="G25" s="55">
        <v>345104.46</v>
      </c>
      <c r="H25" s="55">
        <v>1435279.4</v>
      </c>
      <c r="I25" s="55">
        <v>150788.96</v>
      </c>
      <c r="J25" s="55">
        <v>18222218</v>
      </c>
      <c r="K25" s="56">
        <v>19469261.969999999</v>
      </c>
      <c r="L25" s="56">
        <v>10620993.92</v>
      </c>
      <c r="M25" s="56">
        <v>8735277</v>
      </c>
      <c r="N25" s="56">
        <v>6761926.5300000003</v>
      </c>
      <c r="O25" s="56">
        <v>4165025</v>
      </c>
      <c r="P25" s="56">
        <v>2289831.46</v>
      </c>
      <c r="Q25" s="58" t="s">
        <v>49</v>
      </c>
      <c r="R25" s="61" t="s">
        <v>68</v>
      </c>
      <c r="S25" s="52"/>
    </row>
    <row r="26" spans="1:23" s="17" customFormat="1" ht="18" customHeight="1" x14ac:dyDescent="0.45">
      <c r="B26" s="48" t="s">
        <v>69</v>
      </c>
      <c r="C26" s="62"/>
      <c r="D26" s="50"/>
      <c r="E26" s="63">
        <f>SUM(E27:E28)</f>
        <v>1496624.54</v>
      </c>
      <c r="F26" s="63">
        <f t="shared" ref="F26:Q26" si="2">SUM(F27:F28)</f>
        <v>538994.6</v>
      </c>
      <c r="G26" s="63">
        <f t="shared" si="2"/>
        <v>874425.42</v>
      </c>
      <c r="H26" s="63">
        <f t="shared" si="2"/>
        <v>74096</v>
      </c>
      <c r="I26" s="63">
        <f t="shared" si="2"/>
        <v>329475</v>
      </c>
      <c r="J26" s="63">
        <f t="shared" si="2"/>
        <v>40741857</v>
      </c>
      <c r="K26" s="63">
        <f t="shared" si="2"/>
        <v>38291580.039999999</v>
      </c>
      <c r="L26" s="63">
        <f t="shared" si="2"/>
        <v>15708561.65</v>
      </c>
      <c r="M26" s="63">
        <f t="shared" si="2"/>
        <v>25196279</v>
      </c>
      <c r="N26" s="63">
        <f t="shared" si="2"/>
        <v>17386031.030000001</v>
      </c>
      <c r="O26" s="63">
        <f t="shared" si="2"/>
        <v>6819122.5</v>
      </c>
      <c r="P26" s="63">
        <f t="shared" si="2"/>
        <v>5521089.9400000004</v>
      </c>
      <c r="Q26" s="63">
        <f t="shared" si="2"/>
        <v>0</v>
      </c>
      <c r="R26" s="51" t="s">
        <v>70</v>
      </c>
      <c r="S26" s="53"/>
    </row>
    <row r="27" spans="1:23" s="17" customFormat="1" ht="18" customHeight="1" x14ac:dyDescent="0.45">
      <c r="A27" s="53"/>
      <c r="B27" s="64" t="s">
        <v>71</v>
      </c>
      <c r="C27" s="62"/>
      <c r="D27" s="50"/>
      <c r="E27" s="55">
        <v>28547.99</v>
      </c>
      <c r="F27" s="55">
        <v>8185.6</v>
      </c>
      <c r="G27" s="55">
        <v>141288.5</v>
      </c>
      <c r="H27" s="55">
        <v>74096</v>
      </c>
      <c r="I27" s="55">
        <v>123</v>
      </c>
      <c r="J27" s="55">
        <v>13692233</v>
      </c>
      <c r="K27" s="56">
        <v>12461648.220000001</v>
      </c>
      <c r="L27" s="56">
        <v>4871733</v>
      </c>
      <c r="M27" s="56">
        <v>8754131</v>
      </c>
      <c r="N27" s="56">
        <v>4253536.17</v>
      </c>
      <c r="O27" s="56">
        <v>3818497.5</v>
      </c>
      <c r="P27" s="56">
        <v>437089.94</v>
      </c>
      <c r="Q27" s="58" t="s">
        <v>49</v>
      </c>
      <c r="R27" s="57" t="s">
        <v>72</v>
      </c>
      <c r="S27" s="65"/>
    </row>
    <row r="28" spans="1:23" ht="18" customHeight="1" x14ac:dyDescent="0.5">
      <c r="A28" s="53"/>
      <c r="B28" s="64" t="s">
        <v>73</v>
      </c>
      <c r="C28" s="62"/>
      <c r="D28" s="50"/>
      <c r="E28" s="55">
        <v>1468076.55</v>
      </c>
      <c r="F28" s="55">
        <v>530809</v>
      </c>
      <c r="G28" s="55">
        <v>733136.92</v>
      </c>
      <c r="H28" s="58" t="s">
        <v>49</v>
      </c>
      <c r="I28" s="55">
        <v>329352</v>
      </c>
      <c r="J28" s="55">
        <v>27049624</v>
      </c>
      <c r="K28" s="56">
        <v>25829931.82</v>
      </c>
      <c r="L28" s="56">
        <v>10836828.65</v>
      </c>
      <c r="M28" s="56">
        <v>16442148</v>
      </c>
      <c r="N28" s="56">
        <v>13132494.859999999</v>
      </c>
      <c r="O28" s="56">
        <v>3000625</v>
      </c>
      <c r="P28" s="56">
        <v>5084000</v>
      </c>
      <c r="Q28" s="58" t="s">
        <v>49</v>
      </c>
      <c r="R28" s="57" t="s">
        <v>74</v>
      </c>
      <c r="S28" s="65"/>
    </row>
    <row r="29" spans="1:23" ht="18" customHeight="1" x14ac:dyDescent="0.5">
      <c r="B29" s="48" t="s">
        <v>75</v>
      </c>
      <c r="C29" s="62"/>
      <c r="D29" s="50"/>
      <c r="E29" s="63">
        <f>SUM(E30:E32)</f>
        <v>744270.05</v>
      </c>
      <c r="F29" s="63">
        <f t="shared" ref="F29:Q29" si="3">SUM(F30:F32)</f>
        <v>455781.6</v>
      </c>
      <c r="G29" s="63">
        <f t="shared" si="3"/>
        <v>970306.59000000008</v>
      </c>
      <c r="H29" s="63">
        <f t="shared" si="3"/>
        <v>472226</v>
      </c>
      <c r="I29" s="63">
        <f t="shared" si="3"/>
        <v>279396</v>
      </c>
      <c r="J29" s="63">
        <f t="shared" si="3"/>
        <v>37428939.619999997</v>
      </c>
      <c r="K29" s="63">
        <f t="shared" si="3"/>
        <v>46323981.960000001</v>
      </c>
      <c r="L29" s="63">
        <f t="shared" si="3"/>
        <v>17967101.780000001</v>
      </c>
      <c r="M29" s="63">
        <f t="shared" si="3"/>
        <v>31560276</v>
      </c>
      <c r="N29" s="63">
        <f t="shared" si="3"/>
        <v>19831519.68</v>
      </c>
      <c r="O29" s="63">
        <f t="shared" si="3"/>
        <v>7736795.4800000004</v>
      </c>
      <c r="P29" s="63">
        <f t="shared" si="3"/>
        <v>5259613.46</v>
      </c>
      <c r="Q29" s="63">
        <f t="shared" si="3"/>
        <v>15000</v>
      </c>
      <c r="R29" s="51" t="s">
        <v>76</v>
      </c>
      <c r="S29" s="53"/>
    </row>
    <row r="30" spans="1:23" ht="18" customHeight="1" x14ac:dyDescent="0.5">
      <c r="A30" s="53"/>
      <c r="B30" s="64" t="s">
        <v>77</v>
      </c>
      <c r="C30" s="62"/>
      <c r="D30" s="50"/>
      <c r="E30" s="55">
        <v>334670</v>
      </c>
      <c r="F30" s="55">
        <v>195387</v>
      </c>
      <c r="G30" s="55">
        <v>764229.88</v>
      </c>
      <c r="H30" s="55">
        <v>53164</v>
      </c>
      <c r="I30" s="55">
        <v>41085</v>
      </c>
      <c r="J30" s="55">
        <v>14063820.039999999</v>
      </c>
      <c r="K30" s="56">
        <v>17511729.350000001</v>
      </c>
      <c r="L30" s="56">
        <v>6414696.79</v>
      </c>
      <c r="M30" s="56">
        <v>13495431</v>
      </c>
      <c r="N30" s="56">
        <v>9277558.9600000009</v>
      </c>
      <c r="O30" s="56">
        <v>1552240</v>
      </c>
      <c r="P30" s="56">
        <v>1980863.66</v>
      </c>
      <c r="Q30" s="58" t="s">
        <v>49</v>
      </c>
      <c r="R30" s="57" t="s">
        <v>78</v>
      </c>
      <c r="S30" s="65"/>
    </row>
    <row r="31" spans="1:23" ht="18" customHeight="1" x14ac:dyDescent="0.5">
      <c r="A31" s="53"/>
      <c r="B31" s="64" t="s">
        <v>79</v>
      </c>
      <c r="C31" s="62"/>
      <c r="D31" s="50"/>
      <c r="E31" s="55">
        <v>325392.55</v>
      </c>
      <c r="F31" s="55">
        <v>245000.8</v>
      </c>
      <c r="G31" s="55">
        <v>136189.42000000001</v>
      </c>
      <c r="H31" s="58" t="s">
        <v>49</v>
      </c>
      <c r="I31" s="55">
        <v>201961</v>
      </c>
      <c r="J31" s="55">
        <v>10540478.58</v>
      </c>
      <c r="K31" s="56">
        <v>14982236.15</v>
      </c>
      <c r="L31" s="56">
        <v>6194791.54</v>
      </c>
      <c r="M31" s="56">
        <v>8315536</v>
      </c>
      <c r="N31" s="56">
        <v>4392460.7300000004</v>
      </c>
      <c r="O31" s="56">
        <v>3481710</v>
      </c>
      <c r="P31" s="56">
        <v>1848211.8</v>
      </c>
      <c r="Q31" s="58" t="s">
        <v>49</v>
      </c>
      <c r="R31" s="57" t="s">
        <v>80</v>
      </c>
      <c r="S31" s="65"/>
    </row>
    <row r="32" spans="1:23" ht="18" customHeight="1" x14ac:dyDescent="0.5">
      <c r="A32" s="53"/>
      <c r="B32" s="64" t="s">
        <v>81</v>
      </c>
      <c r="C32" s="62"/>
      <c r="D32" s="50"/>
      <c r="E32" s="55">
        <v>84207.5</v>
      </c>
      <c r="F32" s="55">
        <v>15393.8</v>
      </c>
      <c r="G32" s="55">
        <v>69887.289999999994</v>
      </c>
      <c r="H32" s="55">
        <v>419062</v>
      </c>
      <c r="I32" s="55">
        <v>36350</v>
      </c>
      <c r="J32" s="55">
        <v>12824641</v>
      </c>
      <c r="K32" s="56">
        <v>13830016.460000001</v>
      </c>
      <c r="L32" s="56">
        <v>5357613.45</v>
      </c>
      <c r="M32" s="56">
        <v>9749309</v>
      </c>
      <c r="N32" s="56">
        <v>6161499.9900000002</v>
      </c>
      <c r="O32" s="56">
        <v>2702845.48</v>
      </c>
      <c r="P32" s="56">
        <v>1430538</v>
      </c>
      <c r="Q32" s="66">
        <v>15000</v>
      </c>
      <c r="R32" s="57" t="s">
        <v>82</v>
      </c>
      <c r="S32" s="65"/>
    </row>
    <row r="33" spans="1:19" ht="18" customHeight="1" x14ac:dyDescent="0.5">
      <c r="B33" s="48" t="s">
        <v>83</v>
      </c>
      <c r="C33" s="62"/>
      <c r="D33" s="50"/>
      <c r="E33" s="63">
        <f>SUM(E34:E36)</f>
        <v>770880.33</v>
      </c>
      <c r="F33" s="63">
        <f t="shared" ref="F33:Q33" si="4">SUM(F34:F36)</f>
        <v>612096</v>
      </c>
      <c r="G33" s="63">
        <f t="shared" si="4"/>
        <v>624077.13</v>
      </c>
      <c r="H33" s="63">
        <f t="shared" si="4"/>
        <v>594747</v>
      </c>
      <c r="I33" s="63">
        <f t="shared" si="4"/>
        <v>354400.57</v>
      </c>
      <c r="J33" s="63">
        <f t="shared" si="4"/>
        <v>69869253</v>
      </c>
      <c r="K33" s="63">
        <f t="shared" si="4"/>
        <v>53771218.090000004</v>
      </c>
      <c r="L33" s="63">
        <f t="shared" si="4"/>
        <v>31783806.34</v>
      </c>
      <c r="M33" s="63">
        <f t="shared" si="4"/>
        <v>37773935.329999998</v>
      </c>
      <c r="N33" s="63">
        <f t="shared" si="4"/>
        <v>21800225.990000002</v>
      </c>
      <c r="O33" s="63">
        <f t="shared" si="4"/>
        <v>17455456.309999999</v>
      </c>
      <c r="P33" s="63">
        <f t="shared" si="4"/>
        <v>6644823.5099999998</v>
      </c>
      <c r="Q33" s="63">
        <f t="shared" si="4"/>
        <v>4184322.26</v>
      </c>
      <c r="R33" s="51" t="s">
        <v>84</v>
      </c>
      <c r="S33" s="53"/>
    </row>
    <row r="34" spans="1:19" ht="18" customHeight="1" x14ac:dyDescent="0.5">
      <c r="A34" s="53"/>
      <c r="B34" s="64" t="s">
        <v>85</v>
      </c>
      <c r="C34" s="62"/>
      <c r="D34" s="50"/>
      <c r="E34" s="56">
        <v>322346.58</v>
      </c>
      <c r="F34" s="56">
        <v>426327.2</v>
      </c>
      <c r="G34" s="56">
        <v>400737.5</v>
      </c>
      <c r="H34" s="56">
        <v>35827</v>
      </c>
      <c r="I34" s="56">
        <v>68225.570000000007</v>
      </c>
      <c r="J34" s="56">
        <v>23453622</v>
      </c>
      <c r="K34" s="56">
        <v>19091130.899999999</v>
      </c>
      <c r="L34" s="56">
        <v>13214278.029999999</v>
      </c>
      <c r="M34" s="56">
        <v>13188173.33</v>
      </c>
      <c r="N34" s="56">
        <v>8074503.21</v>
      </c>
      <c r="O34" s="56">
        <v>5152357.3099999996</v>
      </c>
      <c r="P34" s="56">
        <v>3499460</v>
      </c>
      <c r="Q34" s="58" t="s">
        <v>49</v>
      </c>
      <c r="R34" s="57" t="s">
        <v>86</v>
      </c>
      <c r="S34" s="65"/>
    </row>
    <row r="35" spans="1:19" ht="18" customHeight="1" x14ac:dyDescent="0.5">
      <c r="A35" s="53"/>
      <c r="B35" s="64" t="s">
        <v>87</v>
      </c>
      <c r="C35" s="62"/>
      <c r="D35" s="50"/>
      <c r="E35" s="56">
        <v>313058.37</v>
      </c>
      <c r="F35" s="56">
        <v>175348.8</v>
      </c>
      <c r="G35" s="56">
        <v>83561.179999999993</v>
      </c>
      <c r="H35" s="58" t="s">
        <v>49</v>
      </c>
      <c r="I35" s="56">
        <v>124150</v>
      </c>
      <c r="J35" s="56">
        <v>18757396</v>
      </c>
      <c r="K35" s="56">
        <v>14858713.52</v>
      </c>
      <c r="L35" s="56">
        <v>7080442.8099999996</v>
      </c>
      <c r="M35" s="56">
        <v>9823052</v>
      </c>
      <c r="N35" s="56">
        <v>6071597.29</v>
      </c>
      <c r="O35" s="56">
        <v>5723049</v>
      </c>
      <c r="P35" s="56">
        <v>3145363.51</v>
      </c>
      <c r="Q35" s="58" t="s">
        <v>49</v>
      </c>
      <c r="R35" s="57" t="s">
        <v>88</v>
      </c>
      <c r="S35" s="65"/>
    </row>
    <row r="36" spans="1:19" ht="18" customHeight="1" x14ac:dyDescent="0.5">
      <c r="A36" s="53"/>
      <c r="B36" s="64" t="s">
        <v>89</v>
      </c>
      <c r="C36" s="62"/>
      <c r="D36" s="50"/>
      <c r="E36" s="56">
        <v>135475.38</v>
      </c>
      <c r="F36" s="56">
        <v>10420</v>
      </c>
      <c r="G36" s="56">
        <v>139778.45000000001</v>
      </c>
      <c r="H36" s="56">
        <v>558920</v>
      </c>
      <c r="I36" s="56">
        <v>162025</v>
      </c>
      <c r="J36" s="56">
        <v>27658235</v>
      </c>
      <c r="K36" s="56">
        <v>19821373.670000002</v>
      </c>
      <c r="L36" s="56">
        <v>11489085.5</v>
      </c>
      <c r="M36" s="56">
        <v>14762710</v>
      </c>
      <c r="N36" s="56">
        <v>7654125.4900000002</v>
      </c>
      <c r="O36" s="56">
        <v>6580050</v>
      </c>
      <c r="P36" s="67" t="s">
        <v>49</v>
      </c>
      <c r="Q36" s="56">
        <v>4184322.26</v>
      </c>
      <c r="R36" s="57" t="s">
        <v>90</v>
      </c>
      <c r="S36" s="65"/>
    </row>
    <row r="37" spans="1:19" ht="15" customHeight="1" x14ac:dyDescent="0.5">
      <c r="A37" s="53"/>
      <c r="B37" s="64"/>
      <c r="C37" s="62"/>
      <c r="D37" s="53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9"/>
      <c r="Q37" s="68"/>
      <c r="R37" s="52"/>
      <c r="S37" s="65"/>
    </row>
    <row r="38" spans="1:19" ht="15" customHeight="1" x14ac:dyDescent="0.5">
      <c r="A38" s="53"/>
      <c r="B38" s="64"/>
      <c r="C38" s="62"/>
      <c r="D38" s="53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9"/>
      <c r="Q38" s="68"/>
      <c r="R38" s="52"/>
      <c r="S38" s="65"/>
    </row>
    <row r="39" spans="1:19" ht="15" customHeight="1" x14ac:dyDescent="0.5">
      <c r="A39" s="53"/>
      <c r="B39" s="64"/>
      <c r="C39" s="62"/>
      <c r="D39" s="53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9"/>
      <c r="Q39" s="68"/>
      <c r="R39" s="52"/>
      <c r="S39" s="65"/>
    </row>
    <row r="40" spans="1:19" x14ac:dyDescent="0.5">
      <c r="A40" s="1"/>
      <c r="B40" s="2" t="s">
        <v>0</v>
      </c>
      <c r="C40" s="3">
        <v>19.2</v>
      </c>
      <c r="D40" s="2" t="s">
        <v>91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x14ac:dyDescent="0.5">
      <c r="A41" s="4"/>
      <c r="B41" s="1" t="s">
        <v>2</v>
      </c>
      <c r="C41" s="3">
        <v>19.2</v>
      </c>
      <c r="D41" s="5" t="s">
        <v>92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1:19" x14ac:dyDescent="0.5">
      <c r="A42" s="4"/>
      <c r="B42" s="1"/>
      <c r="C42" s="3"/>
      <c r="D42" s="5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6" t="s">
        <v>4</v>
      </c>
    </row>
    <row r="43" spans="1:19" ht="2.25" customHeight="1" x14ac:dyDescent="0.5"/>
    <row r="44" spans="1:19" x14ac:dyDescent="0.5">
      <c r="A44" s="8" t="s">
        <v>5</v>
      </c>
      <c r="B44" s="8"/>
      <c r="C44" s="8"/>
      <c r="D44" s="9"/>
      <c r="E44" s="10" t="s">
        <v>6</v>
      </c>
      <c r="F44" s="11"/>
      <c r="G44" s="11"/>
      <c r="H44" s="11"/>
      <c r="I44" s="11"/>
      <c r="J44" s="11"/>
      <c r="K44" s="12"/>
      <c r="L44" s="13" t="s">
        <v>7</v>
      </c>
      <c r="M44" s="14"/>
      <c r="N44" s="14"/>
      <c r="O44" s="14"/>
      <c r="P44" s="14"/>
      <c r="Q44" s="14"/>
      <c r="R44" s="15" t="s">
        <v>8</v>
      </c>
      <c r="S44" s="16"/>
    </row>
    <row r="45" spans="1:19" x14ac:dyDescent="0.5">
      <c r="A45" s="18"/>
      <c r="B45" s="18"/>
      <c r="C45" s="18"/>
      <c r="D45" s="19"/>
      <c r="E45" s="20" t="s">
        <v>9</v>
      </c>
      <c r="F45" s="21"/>
      <c r="G45" s="21"/>
      <c r="H45" s="21"/>
      <c r="I45" s="21"/>
      <c r="J45" s="21"/>
      <c r="K45" s="22"/>
      <c r="L45" s="23" t="s">
        <v>10</v>
      </c>
      <c r="M45" s="24"/>
      <c r="N45" s="24"/>
      <c r="O45" s="24"/>
      <c r="P45" s="24"/>
      <c r="Q45" s="24"/>
      <c r="R45" s="25"/>
      <c r="S45" s="26"/>
    </row>
    <row r="46" spans="1:19" x14ac:dyDescent="0.5">
      <c r="A46" s="18"/>
      <c r="B46" s="18"/>
      <c r="C46" s="18"/>
      <c r="D46" s="19"/>
      <c r="E46" s="27"/>
      <c r="F46" s="27" t="s">
        <v>11</v>
      </c>
      <c r="G46" s="27"/>
      <c r="H46" s="27"/>
      <c r="I46" s="27"/>
      <c r="J46" s="17"/>
      <c r="K46" s="28"/>
      <c r="L46" s="29"/>
      <c r="M46" s="29"/>
      <c r="N46" s="29"/>
      <c r="O46" s="29"/>
      <c r="P46" s="29"/>
      <c r="Q46" s="29"/>
      <c r="R46" s="25"/>
      <c r="S46" s="26"/>
    </row>
    <row r="47" spans="1:19" x14ac:dyDescent="0.5">
      <c r="A47" s="18"/>
      <c r="B47" s="18"/>
      <c r="C47" s="18"/>
      <c r="D47" s="19"/>
      <c r="E47" s="27" t="s">
        <v>12</v>
      </c>
      <c r="F47" s="27" t="s">
        <v>13</v>
      </c>
      <c r="G47" s="27"/>
      <c r="H47" s="27" t="s">
        <v>14</v>
      </c>
      <c r="I47" s="27"/>
      <c r="J47" s="29"/>
      <c r="K47" s="27"/>
      <c r="L47" s="29"/>
      <c r="M47" s="29"/>
      <c r="N47" s="29"/>
      <c r="O47" s="29"/>
      <c r="P47" s="29"/>
      <c r="Q47" s="29"/>
      <c r="R47" s="25"/>
      <c r="S47" s="26"/>
    </row>
    <row r="48" spans="1:19" x14ac:dyDescent="0.5">
      <c r="A48" s="18"/>
      <c r="B48" s="18"/>
      <c r="C48" s="18"/>
      <c r="D48" s="19"/>
      <c r="E48" s="31" t="s">
        <v>15</v>
      </c>
      <c r="F48" s="27" t="s">
        <v>16</v>
      </c>
      <c r="G48" s="27"/>
      <c r="H48" s="32" t="s">
        <v>17</v>
      </c>
      <c r="I48" s="27"/>
      <c r="J48" s="29"/>
      <c r="K48" s="27"/>
      <c r="L48" s="29" t="s">
        <v>18</v>
      </c>
      <c r="M48" s="29"/>
      <c r="N48" s="29"/>
      <c r="O48" s="29"/>
      <c r="P48" s="29"/>
      <c r="Q48" s="29"/>
      <c r="R48" s="25"/>
      <c r="S48" s="26"/>
    </row>
    <row r="49" spans="1:23" x14ac:dyDescent="0.5">
      <c r="A49" s="18"/>
      <c r="B49" s="18"/>
      <c r="C49" s="18"/>
      <c r="D49" s="19"/>
      <c r="E49" s="31" t="s">
        <v>19</v>
      </c>
      <c r="F49" s="33" t="s">
        <v>20</v>
      </c>
      <c r="G49" s="27" t="s">
        <v>21</v>
      </c>
      <c r="H49" s="33" t="s">
        <v>22</v>
      </c>
      <c r="I49" s="27" t="s">
        <v>23</v>
      </c>
      <c r="J49" s="29" t="s">
        <v>24</v>
      </c>
      <c r="K49" s="27" t="s">
        <v>25</v>
      </c>
      <c r="L49" s="34" t="s">
        <v>26</v>
      </c>
      <c r="M49" s="29" t="s">
        <v>27</v>
      </c>
      <c r="N49" s="29" t="s">
        <v>28</v>
      </c>
      <c r="O49" s="29" t="s">
        <v>29</v>
      </c>
      <c r="P49" s="29" t="s">
        <v>30</v>
      </c>
      <c r="Q49" s="29" t="s">
        <v>31</v>
      </c>
      <c r="R49" s="25"/>
      <c r="S49" s="26"/>
    </row>
    <row r="50" spans="1:23" x14ac:dyDescent="0.5">
      <c r="A50" s="21"/>
      <c r="B50" s="21"/>
      <c r="C50" s="21"/>
      <c r="D50" s="22"/>
      <c r="E50" s="35" t="s">
        <v>19</v>
      </c>
      <c r="F50" s="35" t="s">
        <v>32</v>
      </c>
      <c r="G50" s="35" t="s">
        <v>33</v>
      </c>
      <c r="H50" s="35" t="s">
        <v>34</v>
      </c>
      <c r="I50" s="35" t="s">
        <v>35</v>
      </c>
      <c r="J50" s="36" t="s">
        <v>36</v>
      </c>
      <c r="K50" s="35" t="s">
        <v>37</v>
      </c>
      <c r="L50" s="36" t="s">
        <v>38</v>
      </c>
      <c r="M50" s="36" t="s">
        <v>39</v>
      </c>
      <c r="N50" s="36" t="s">
        <v>40</v>
      </c>
      <c r="O50" s="36" t="s">
        <v>41</v>
      </c>
      <c r="P50" s="36" t="s">
        <v>36</v>
      </c>
      <c r="Q50" s="35" t="s">
        <v>37</v>
      </c>
      <c r="R50" s="37"/>
      <c r="S50" s="38"/>
    </row>
    <row r="51" spans="1:23" s="17" customFormat="1" ht="3" customHeight="1" x14ac:dyDescent="0.45">
      <c r="A51" s="39"/>
      <c r="B51" s="39"/>
      <c r="C51" s="39"/>
      <c r="D51" s="40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2"/>
      <c r="S51" s="39"/>
      <c r="V51" s="42"/>
      <c r="W51" s="42"/>
    </row>
    <row r="52" spans="1:23" s="17" customFormat="1" ht="18" customHeight="1" x14ac:dyDescent="0.45">
      <c r="B52" s="70" t="s">
        <v>93</v>
      </c>
      <c r="C52" s="71"/>
      <c r="D52" s="72"/>
      <c r="E52" s="45">
        <f>SUM(E53)</f>
        <v>867849.48</v>
      </c>
      <c r="F52" s="45">
        <f t="shared" ref="F52:Q52" si="5">SUM(F53)</f>
        <v>207058.2</v>
      </c>
      <c r="G52" s="45">
        <f t="shared" si="5"/>
        <v>1220216.1599999999</v>
      </c>
      <c r="H52" s="45">
        <f t="shared" si="5"/>
        <v>0</v>
      </c>
      <c r="I52" s="45">
        <f t="shared" si="5"/>
        <v>53261</v>
      </c>
      <c r="J52" s="45">
        <f t="shared" si="5"/>
        <v>21904538</v>
      </c>
      <c r="K52" s="45">
        <f t="shared" si="5"/>
        <v>16901320.760000002</v>
      </c>
      <c r="L52" s="45">
        <f t="shared" si="5"/>
        <v>5740706</v>
      </c>
      <c r="M52" s="45">
        <f t="shared" si="5"/>
        <v>17585641</v>
      </c>
      <c r="N52" s="45">
        <f t="shared" si="5"/>
        <v>13022992.050000001</v>
      </c>
      <c r="O52" s="45">
        <f t="shared" si="5"/>
        <v>1112960</v>
      </c>
      <c r="P52" s="45">
        <f t="shared" si="5"/>
        <v>2820500</v>
      </c>
      <c r="Q52" s="45">
        <f t="shared" si="5"/>
        <v>178933.13</v>
      </c>
      <c r="R52" s="73" t="s">
        <v>94</v>
      </c>
      <c r="S52" s="73"/>
      <c r="V52" s="42"/>
      <c r="W52" s="42"/>
    </row>
    <row r="53" spans="1:23" s="17" customFormat="1" ht="18" customHeight="1" x14ac:dyDescent="0.45">
      <c r="A53" s="53"/>
      <c r="B53" s="64" t="s">
        <v>95</v>
      </c>
      <c r="C53" s="74"/>
      <c r="D53" s="75"/>
      <c r="E53" s="56">
        <v>867849.48</v>
      </c>
      <c r="F53" s="56">
        <v>207058.2</v>
      </c>
      <c r="G53" s="56">
        <v>1220216.1599999999</v>
      </c>
      <c r="H53" s="67" t="s">
        <v>49</v>
      </c>
      <c r="I53" s="56">
        <v>53261</v>
      </c>
      <c r="J53" s="56">
        <v>21904538</v>
      </c>
      <c r="K53" s="56">
        <v>16901320.760000002</v>
      </c>
      <c r="L53" s="56">
        <v>5740706</v>
      </c>
      <c r="M53" s="56">
        <v>17585641</v>
      </c>
      <c r="N53" s="56">
        <v>13022992.050000001</v>
      </c>
      <c r="O53" s="56">
        <v>1112960</v>
      </c>
      <c r="P53" s="56">
        <v>2820500</v>
      </c>
      <c r="Q53" s="56">
        <v>178933.13</v>
      </c>
      <c r="R53" s="52" t="s">
        <v>96</v>
      </c>
      <c r="S53" s="52"/>
      <c r="V53" s="42"/>
      <c r="W53" s="42"/>
    </row>
    <row r="54" spans="1:23" s="17" customFormat="1" ht="18" customHeight="1" x14ac:dyDescent="0.45">
      <c r="B54" s="48" t="s">
        <v>97</v>
      </c>
      <c r="C54" s="76"/>
      <c r="D54" s="77"/>
      <c r="E54" s="45">
        <f>SUM(E55:E56)</f>
        <v>325968.34999999998</v>
      </c>
      <c r="F54" s="45">
        <f t="shared" ref="F54:Q54" si="6">SUM(F55:F56)</f>
        <v>392051</v>
      </c>
      <c r="G54" s="45">
        <f t="shared" si="6"/>
        <v>253118.8</v>
      </c>
      <c r="H54" s="45">
        <f t="shared" si="6"/>
        <v>749368</v>
      </c>
      <c r="I54" s="45">
        <f t="shared" si="6"/>
        <v>319752.5</v>
      </c>
      <c r="J54" s="45">
        <f t="shared" si="6"/>
        <v>24490549.700000003</v>
      </c>
      <c r="K54" s="45">
        <f t="shared" si="6"/>
        <v>27614966.369999997</v>
      </c>
      <c r="L54" s="45">
        <f t="shared" si="6"/>
        <v>11565640.859999999</v>
      </c>
      <c r="M54" s="45">
        <f t="shared" si="6"/>
        <v>21589970.34</v>
      </c>
      <c r="N54" s="45">
        <f t="shared" si="6"/>
        <v>10606952.68</v>
      </c>
      <c r="O54" s="45">
        <f t="shared" si="6"/>
        <v>3646424.6</v>
      </c>
      <c r="P54" s="45">
        <f t="shared" si="6"/>
        <v>4875186.76</v>
      </c>
      <c r="Q54" s="45">
        <f t="shared" si="6"/>
        <v>0</v>
      </c>
      <c r="R54" s="73" t="s">
        <v>98</v>
      </c>
      <c r="S54" s="73"/>
      <c r="V54" s="42"/>
      <c r="W54" s="42"/>
    </row>
    <row r="55" spans="1:23" s="17" customFormat="1" ht="18" customHeight="1" x14ac:dyDescent="0.45">
      <c r="A55" s="53"/>
      <c r="B55" s="64" t="s">
        <v>99</v>
      </c>
      <c r="C55" s="74"/>
      <c r="D55" s="75"/>
      <c r="E55" s="56">
        <v>229851.85</v>
      </c>
      <c r="F55" s="56">
        <v>170570.8</v>
      </c>
      <c r="G55" s="56">
        <v>113989.28</v>
      </c>
      <c r="H55" s="56">
        <v>338128</v>
      </c>
      <c r="I55" s="56">
        <v>276555</v>
      </c>
      <c r="J55" s="56">
        <v>15559674.74</v>
      </c>
      <c r="K55" s="56">
        <v>13941125.52</v>
      </c>
      <c r="L55" s="56">
        <v>7031031.6200000001</v>
      </c>
      <c r="M55" s="56">
        <v>12358693.48</v>
      </c>
      <c r="N55" s="56">
        <v>5871818.3399999999</v>
      </c>
      <c r="O55" s="56">
        <v>2051724.6</v>
      </c>
      <c r="P55" s="56">
        <v>2704038.8</v>
      </c>
      <c r="Q55" s="67" t="s">
        <v>49</v>
      </c>
      <c r="R55" s="52" t="s">
        <v>100</v>
      </c>
      <c r="S55" s="52"/>
      <c r="V55" s="42"/>
      <c r="W55" s="42"/>
    </row>
    <row r="56" spans="1:23" s="17" customFormat="1" ht="18" customHeight="1" x14ac:dyDescent="0.45">
      <c r="A56" s="53"/>
      <c r="B56" s="64" t="s">
        <v>101</v>
      </c>
      <c r="C56" s="74"/>
      <c r="D56" s="75"/>
      <c r="E56" s="56">
        <v>96116.5</v>
      </c>
      <c r="F56" s="56">
        <v>221480.2</v>
      </c>
      <c r="G56" s="56">
        <v>139129.51999999999</v>
      </c>
      <c r="H56" s="56">
        <v>411240</v>
      </c>
      <c r="I56" s="56">
        <v>43197.5</v>
      </c>
      <c r="J56" s="56">
        <v>8930874.9600000009</v>
      </c>
      <c r="K56" s="56">
        <v>13673840.85</v>
      </c>
      <c r="L56" s="56">
        <v>4534609.24</v>
      </c>
      <c r="M56" s="56">
        <v>9231276.8599999994</v>
      </c>
      <c r="N56" s="56">
        <v>4735134.34</v>
      </c>
      <c r="O56" s="56">
        <v>1594700</v>
      </c>
      <c r="P56" s="56">
        <v>2171147.96</v>
      </c>
      <c r="Q56" s="67" t="s">
        <v>49</v>
      </c>
      <c r="R56" s="52" t="s">
        <v>102</v>
      </c>
      <c r="S56" s="52"/>
      <c r="V56" s="42"/>
      <c r="W56" s="42"/>
    </row>
    <row r="57" spans="1:23" s="17" customFormat="1" ht="18" customHeight="1" x14ac:dyDescent="0.45">
      <c r="B57" s="48" t="s">
        <v>103</v>
      </c>
      <c r="C57" s="76"/>
      <c r="D57" s="77"/>
      <c r="E57" s="45">
        <f>SUM(E58:E60)</f>
        <v>473941.98</v>
      </c>
      <c r="F57" s="45">
        <f t="shared" ref="F57:Q57" si="7">SUM(F58:F60)</f>
        <v>371197.39999999997</v>
      </c>
      <c r="G57" s="45">
        <f t="shared" si="7"/>
        <v>1431501.89</v>
      </c>
      <c r="H57" s="45">
        <f t="shared" si="7"/>
        <v>197591</v>
      </c>
      <c r="I57" s="45">
        <f t="shared" si="7"/>
        <v>250917</v>
      </c>
      <c r="J57" s="45">
        <f t="shared" si="7"/>
        <v>48800914.590000004</v>
      </c>
      <c r="K57" s="45">
        <f t="shared" si="7"/>
        <v>41245178.159999996</v>
      </c>
      <c r="L57" s="45">
        <f t="shared" si="7"/>
        <v>21460852.57</v>
      </c>
      <c r="M57" s="45">
        <f t="shared" si="7"/>
        <v>29298452</v>
      </c>
      <c r="N57" s="45">
        <f t="shared" si="7"/>
        <v>17950682.219999999</v>
      </c>
      <c r="O57" s="45">
        <f t="shared" si="7"/>
        <v>11413661.59</v>
      </c>
      <c r="P57" s="45">
        <f t="shared" si="7"/>
        <v>5139524.82</v>
      </c>
      <c r="Q57" s="45">
        <f t="shared" si="7"/>
        <v>43950</v>
      </c>
      <c r="R57" s="73" t="s">
        <v>104</v>
      </c>
      <c r="S57" s="73"/>
      <c r="V57" s="42"/>
      <c r="W57" s="42"/>
    </row>
    <row r="58" spans="1:23" s="17" customFormat="1" ht="18" customHeight="1" x14ac:dyDescent="0.45">
      <c r="A58" s="53"/>
      <c r="B58" s="64" t="s">
        <v>105</v>
      </c>
      <c r="C58" s="74"/>
      <c r="D58" s="75"/>
      <c r="E58" s="56">
        <v>320151.2</v>
      </c>
      <c r="F58" s="56">
        <v>276043.59999999998</v>
      </c>
      <c r="G58" s="56">
        <v>962305.8</v>
      </c>
      <c r="H58" s="56">
        <v>197591</v>
      </c>
      <c r="I58" s="56">
        <v>27799</v>
      </c>
      <c r="J58" s="56">
        <v>17931521</v>
      </c>
      <c r="K58" s="56">
        <v>13565933.630000001</v>
      </c>
      <c r="L58" s="56">
        <v>8124534.7199999997</v>
      </c>
      <c r="M58" s="56">
        <v>10069456</v>
      </c>
      <c r="N58" s="56">
        <v>7744408.2199999997</v>
      </c>
      <c r="O58" s="56">
        <v>1995000</v>
      </c>
      <c r="P58" s="56">
        <v>1186000</v>
      </c>
      <c r="Q58" s="67" t="s">
        <v>49</v>
      </c>
      <c r="R58" s="52" t="s">
        <v>106</v>
      </c>
      <c r="S58" s="52"/>
    </row>
    <row r="59" spans="1:23" s="17" customFormat="1" ht="18" customHeight="1" x14ac:dyDescent="0.45">
      <c r="A59" s="53"/>
      <c r="B59" s="64" t="s">
        <v>107</v>
      </c>
      <c r="C59" s="74"/>
      <c r="D59" s="75"/>
      <c r="E59" s="56">
        <v>61309.98</v>
      </c>
      <c r="F59" s="56">
        <v>79512.2</v>
      </c>
      <c r="G59" s="56">
        <v>193131.65</v>
      </c>
      <c r="H59" s="67" t="s">
        <v>49</v>
      </c>
      <c r="I59" s="56">
        <v>64250</v>
      </c>
      <c r="J59" s="56">
        <v>13954587.59</v>
      </c>
      <c r="K59" s="56">
        <v>13635263.699999999</v>
      </c>
      <c r="L59" s="56">
        <v>5631742.8499999996</v>
      </c>
      <c r="M59" s="56">
        <v>8954307</v>
      </c>
      <c r="N59" s="56">
        <v>5221763.5599999996</v>
      </c>
      <c r="O59" s="56">
        <v>5381241.5899999999</v>
      </c>
      <c r="P59" s="56">
        <v>2675351.88</v>
      </c>
      <c r="Q59" s="56">
        <v>10000</v>
      </c>
      <c r="R59" s="52" t="s">
        <v>108</v>
      </c>
      <c r="S59" s="52"/>
    </row>
    <row r="60" spans="1:23" s="17" customFormat="1" ht="18" customHeight="1" x14ac:dyDescent="0.45">
      <c r="A60" s="53"/>
      <c r="B60" s="64" t="s">
        <v>109</v>
      </c>
      <c r="C60" s="74"/>
      <c r="D60" s="75"/>
      <c r="E60" s="56">
        <v>92480.8</v>
      </c>
      <c r="F60" s="56">
        <v>15641.6</v>
      </c>
      <c r="G60" s="56">
        <v>276064.44</v>
      </c>
      <c r="H60" s="67" t="s">
        <v>49</v>
      </c>
      <c r="I60" s="56">
        <v>158868</v>
      </c>
      <c r="J60" s="56">
        <v>16914806</v>
      </c>
      <c r="K60" s="56">
        <v>14043980.83</v>
      </c>
      <c r="L60" s="56">
        <v>7704575</v>
      </c>
      <c r="M60" s="56">
        <v>10274689</v>
      </c>
      <c r="N60" s="56">
        <v>4984510.4400000004</v>
      </c>
      <c r="O60" s="56">
        <v>4037420</v>
      </c>
      <c r="P60" s="56">
        <v>1278172.94</v>
      </c>
      <c r="Q60" s="56">
        <v>33950</v>
      </c>
      <c r="R60" s="52" t="s">
        <v>110</v>
      </c>
      <c r="S60" s="52"/>
    </row>
    <row r="61" spans="1:23" ht="9" customHeight="1" x14ac:dyDescent="0.5">
      <c r="A61" s="78"/>
      <c r="B61" s="79"/>
      <c r="C61" s="80"/>
      <c r="D61" s="81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3"/>
      <c r="S61" s="84"/>
    </row>
  </sheetData>
  <mergeCells count="14">
    <mergeCell ref="A13:D13"/>
    <mergeCell ref="R13:S13"/>
    <mergeCell ref="A44:D50"/>
    <mergeCell ref="E44:K44"/>
    <mergeCell ref="L44:Q44"/>
    <mergeCell ref="R44:S50"/>
    <mergeCell ref="E45:K45"/>
    <mergeCell ref="L45:Q45"/>
    <mergeCell ref="A5:D11"/>
    <mergeCell ref="E5:K5"/>
    <mergeCell ref="L5:Q5"/>
    <mergeCell ref="R5:S11"/>
    <mergeCell ref="E6:K6"/>
    <mergeCell ref="L6:Q6"/>
  </mergeCells>
  <pageMargins left="0.55118110236220474" right="0.35433070866141736" top="0.78740157480314965" bottom="0.59055118110236227" header="0.51181102362204722" footer="0.51181102362204722"/>
  <pageSetup paperSize="9" scale="77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2020-05-08T02:24:13Z</dcterms:created>
  <dcterms:modified xsi:type="dcterms:W3CDTF">2020-05-08T02:24:24Z</dcterms:modified>
</cp:coreProperties>
</file>