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9.3" sheetId="1" r:id="rId1"/>
  </sheets>
  <definedNames>
    <definedName name="_xlnm.Print_Area" localSheetId="0">'T-19.3'!$A$1:$U$178</definedName>
  </definedNames>
  <calcPr calcId="124519"/>
</workbook>
</file>

<file path=xl/calcChain.xml><?xml version="1.0" encoding="utf-8"?>
<calcChain xmlns="http://schemas.openxmlformats.org/spreadsheetml/2006/main">
  <c r="Q147" i="1"/>
  <c r="P147"/>
  <c r="O147"/>
  <c r="N147"/>
  <c r="M147"/>
  <c r="L147"/>
  <c r="J147"/>
  <c r="I147"/>
  <c r="H147"/>
  <c r="G147"/>
  <c r="F147"/>
  <c r="E147"/>
  <c r="Q140"/>
  <c r="P140"/>
  <c r="O140"/>
  <c r="N140"/>
  <c r="M140"/>
  <c r="L140"/>
  <c r="J140"/>
  <c r="I140"/>
  <c r="H140"/>
  <c r="G140"/>
  <c r="F140"/>
  <c r="E140"/>
  <c r="Q133"/>
  <c r="P133"/>
  <c r="O133"/>
  <c r="N133"/>
  <c r="M133"/>
  <c r="L133"/>
  <c r="J133"/>
  <c r="I133"/>
  <c r="H133"/>
  <c r="G133"/>
  <c r="F133"/>
  <c r="E133"/>
  <c r="Q101"/>
  <c r="P101"/>
  <c r="O101"/>
  <c r="N101"/>
  <c r="M101"/>
  <c r="L101"/>
  <c r="J101"/>
  <c r="I101"/>
  <c r="H101"/>
  <c r="G101"/>
  <c r="F101"/>
  <c r="E101"/>
  <c r="Q95"/>
  <c r="P95"/>
  <c r="O95"/>
  <c r="N95"/>
  <c r="M95"/>
  <c r="L95"/>
  <c r="J95"/>
  <c r="I95"/>
  <c r="H95"/>
  <c r="G95"/>
  <c r="F95"/>
  <c r="E95"/>
  <c r="Q74"/>
  <c r="P74"/>
  <c r="O74"/>
  <c r="N74"/>
  <c r="M74"/>
  <c r="L74"/>
  <c r="K74"/>
  <c r="J74"/>
  <c r="I74"/>
  <c r="H74"/>
  <c r="G74"/>
  <c r="F74"/>
  <c r="E74"/>
  <c r="Q62"/>
  <c r="P62"/>
  <c r="O62"/>
  <c r="N62"/>
  <c r="M62"/>
  <c r="L62"/>
  <c r="J62"/>
  <c r="I62"/>
  <c r="H62"/>
  <c r="G62"/>
  <c r="F62"/>
  <c r="E62"/>
  <c r="E13" s="1"/>
  <c r="Q54"/>
  <c r="P54"/>
  <c r="O54"/>
  <c r="N54"/>
  <c r="N13" s="1"/>
  <c r="M54"/>
  <c r="L54"/>
  <c r="J54"/>
  <c r="I54"/>
  <c r="I13" s="1"/>
  <c r="G54"/>
  <c r="F54"/>
  <c r="E54"/>
  <c r="Q29"/>
  <c r="P29"/>
  <c r="O29"/>
  <c r="N29"/>
  <c r="M29"/>
  <c r="L29"/>
  <c r="J29"/>
  <c r="I29"/>
  <c r="H29"/>
  <c r="G29"/>
  <c r="F29"/>
  <c r="E29"/>
  <c r="Q14"/>
  <c r="P14"/>
  <c r="O14"/>
  <c r="N14"/>
  <c r="M14"/>
  <c r="L14"/>
  <c r="J14"/>
  <c r="I14"/>
  <c r="H14"/>
  <c r="G14"/>
  <c r="F14"/>
  <c r="E14"/>
  <c r="Q13"/>
  <c r="P13"/>
  <c r="O13"/>
  <c r="M13"/>
  <c r="L13"/>
  <c r="J13"/>
  <c r="H13"/>
  <c r="G13"/>
  <c r="F13"/>
</calcChain>
</file>

<file path=xl/sharedStrings.xml><?xml version="1.0" encoding="utf-8"?>
<sst xmlns="http://schemas.openxmlformats.org/spreadsheetml/2006/main" count="656" uniqueCount="240">
  <si>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</si>
  <si>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</t>
  </si>
  <si>
    <t>Table</t>
  </si>
  <si>
    <t xml:space="preserve">Actual Revenue and Expenditure of Subdistrict Administration Organization by Type, District and Subdistrict Administration Organization: </t>
  </si>
  <si>
    <t>Fiscal Year 2016</t>
  </si>
  <si>
    <t>(บาท  Baht)</t>
  </si>
  <si>
    <t xml:space="preserve">รายได้ </t>
  </si>
  <si>
    <t>รายจ่าย</t>
  </si>
  <si>
    <t xml:space="preserve"> </t>
  </si>
  <si>
    <t>Revenue</t>
  </si>
  <si>
    <t>Expenditure</t>
  </si>
  <si>
    <t>District/</t>
  </si>
  <si>
    <t xml:space="preserve"> อำเภอ/</t>
  </si>
  <si>
    <t>ค่าธรรมเนียม</t>
  </si>
  <si>
    <t xml:space="preserve">Subdistrict </t>
  </si>
  <si>
    <t xml:space="preserve"> องค์การ</t>
  </si>
  <si>
    <t>ภาษีอากร</t>
  </si>
  <si>
    <t>ใบอนุญาต</t>
  </si>
  <si>
    <t>ทรัพย์สิน</t>
  </si>
  <si>
    <t>สาธารณูปโภค</t>
  </si>
  <si>
    <t>เบ็ดเตล็ด</t>
  </si>
  <si>
    <t>เงินอุดหนุน</t>
  </si>
  <si>
    <t>อื่น ๆ</t>
  </si>
  <si>
    <t>งบกลาง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</si>
  <si>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</si>
  <si>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</si>
  <si>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</si>
  <si>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</si>
  <si>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</si>
  <si>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>Administration</t>
  </si>
  <si>
    <t>บริหารส่วนตำบล</t>
  </si>
  <si>
    <t>Taxes and</t>
  </si>
  <si>
    <t xml:space="preserve"> และค่าปรับ</t>
  </si>
  <si>
    <t>Property</t>
  </si>
  <si>
    <t>และการพาณิชย์</t>
  </si>
  <si>
    <t>Miscellaneous</t>
  </si>
  <si>
    <t>Subsidies</t>
  </si>
  <si>
    <t>Others</t>
  </si>
  <si>
    <t>Central</t>
  </si>
  <si>
    <t>Personnel</t>
  </si>
  <si>
    <t>Operations</t>
  </si>
  <si>
    <t>Investments</t>
  </si>
  <si>
    <t>Organization</t>
  </si>
  <si>
    <t>duties</t>
  </si>
  <si>
    <t>Fees, License-</t>
  </si>
  <si>
    <t>Public utilities</t>
  </si>
  <si>
    <t>fund</t>
  </si>
  <si>
    <t xml:space="preserve"> fees and fines</t>
  </si>
  <si>
    <t>and commerce</t>
  </si>
  <si>
    <t>รวมยอด</t>
  </si>
  <si>
    <t>-</t>
  </si>
  <si>
    <t>Total</t>
  </si>
  <si>
    <t>อำเภอเมืองสุพรรณบุรี</t>
  </si>
  <si>
    <t xml:space="preserve">Mueang Suphan Buri       </t>
  </si>
  <si>
    <t>โคกโคเฒ่า</t>
  </si>
  <si>
    <t xml:space="preserve">    Khok Kho Thao        </t>
  </si>
  <si>
    <t>ดอนกำยาน</t>
  </si>
  <si>
    <t xml:space="preserve">    Don Kamyan           </t>
  </si>
  <si>
    <t>ดอนตาล</t>
  </si>
  <si>
    <t xml:space="preserve">    Don Tan              </t>
  </si>
  <si>
    <t>ดอนโพธิ์ทอง</t>
  </si>
  <si>
    <t xml:space="preserve">    Don Pho Thong        </t>
  </si>
  <si>
    <t>ดอนมะสังข์</t>
  </si>
  <si>
    <t xml:space="preserve">    Don Masang           </t>
  </si>
  <si>
    <t>ตลิ่งชัน</t>
  </si>
  <si>
    <t xml:space="preserve">    Taling Chan          </t>
  </si>
  <si>
    <t>ทับตีเหล็ก</t>
  </si>
  <si>
    <t xml:space="preserve">    Thap Ti Lek          </t>
  </si>
  <si>
    <t>ไผ่ขวาง</t>
  </si>
  <si>
    <t xml:space="preserve">    Phai Khwang          </t>
  </si>
  <si>
    <t>พิหารแดง</t>
  </si>
  <si>
    <t xml:space="preserve">    Phihan Daeng         </t>
  </si>
  <si>
    <t>รั้วใหญ่</t>
  </si>
  <si>
    <t xml:space="preserve">    Rua Yai              </t>
  </si>
  <si>
    <t>ศาลาขาว</t>
  </si>
  <si>
    <t xml:space="preserve">    Sala Khao            </t>
  </si>
  <si>
    <t>สนามคลี</t>
  </si>
  <si>
    <t xml:space="preserve">    Sanam Kli            </t>
  </si>
  <si>
    <t>สวนแตง</t>
  </si>
  <si>
    <t xml:space="preserve">   Suan Taeng</t>
  </si>
  <si>
    <t>สนามชัย</t>
  </si>
  <si>
    <t xml:space="preserve">    Sanam Chai           </t>
  </si>
  <si>
    <t>อำเภอเดิมบางนางบวช</t>
  </si>
  <si>
    <t xml:space="preserve">Doem Bang Nang Buat           </t>
  </si>
  <si>
    <t>เขาพระ</t>
  </si>
  <si>
    <t xml:space="preserve">    Khao Phra            </t>
  </si>
  <si>
    <t>โคกช้าง</t>
  </si>
  <si>
    <t xml:space="preserve">    Khok Chang           </t>
  </si>
  <si>
    <t>นางบวช</t>
  </si>
  <si>
    <t xml:space="preserve">    Nang Buat            </t>
  </si>
  <si>
    <t>บ่อกรุ</t>
  </si>
  <si>
    <t xml:space="preserve">    Bo Kru               </t>
  </si>
  <si>
    <t>ป่าสะแก</t>
  </si>
  <si>
    <t xml:space="preserve">    Pa Sakae             </t>
  </si>
  <si>
    <t>ยางนอน</t>
  </si>
  <si>
    <t xml:space="preserve">    Yang Non          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</si>
  <si>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 (ต่อ)</t>
  </si>
  <si>
    <t>Fiscal Year 2016 (Contd.)</t>
  </si>
  <si>
    <t>หัวเขา</t>
  </si>
  <si>
    <t xml:space="preserve">    Hua Khao             </t>
  </si>
  <si>
    <t>หัวนา</t>
  </si>
  <si>
    <t xml:space="preserve">    Hua Na               </t>
  </si>
  <si>
    <t>อำเภอด่านช้าง</t>
  </si>
  <si>
    <t xml:space="preserve">Dan Chang                  </t>
  </si>
  <si>
    <t>ด่านช้าง</t>
  </si>
  <si>
    <t xml:space="preserve">    Dan Chang                  </t>
  </si>
  <si>
    <t>นิคมกระเสียว</t>
  </si>
  <si>
    <t xml:space="preserve">    Nikom Krasiao        </t>
  </si>
  <si>
    <t>วังคัน</t>
  </si>
  <si>
    <t xml:space="preserve">    Wang Khan            </t>
  </si>
  <si>
    <t>วังยาว</t>
  </si>
  <si>
    <t xml:space="preserve">    Wang Yao             </t>
  </si>
  <si>
    <t>หนองมะค่าโมง</t>
  </si>
  <si>
    <t xml:space="preserve">    Nong Makha Mong      </t>
  </si>
  <si>
    <t>ห้วยขมิ้น</t>
  </si>
  <si>
    <t xml:space="preserve">    Huai Khamin          </t>
  </si>
  <si>
    <t>องค์พระ</t>
  </si>
  <si>
    <t xml:space="preserve">    Ong Phra             </t>
  </si>
  <si>
    <t>อำเภอบางปลาม้า</t>
  </si>
  <si>
    <t>Bang Pla Ma</t>
  </si>
  <si>
    <t>กฤษณา</t>
  </si>
  <si>
    <t xml:space="preserve">    Kritsana             </t>
  </si>
  <si>
    <t>จรเข้ใหญ่</t>
  </si>
  <si>
    <t xml:space="preserve">    Chorakhe Yai         </t>
  </si>
  <si>
    <t>บางใหญ่</t>
  </si>
  <si>
    <t xml:space="preserve">    Bang Yai             </t>
  </si>
  <si>
    <t>ไผ่กองดิน</t>
  </si>
  <si>
    <t xml:space="preserve">    Phai Kong Din        </t>
  </si>
  <si>
    <t>มะขามล้ม</t>
  </si>
  <si>
    <t xml:space="preserve">    Makham Lom           </t>
  </si>
  <si>
    <t>วังน้ำเย็น</t>
  </si>
  <si>
    <t xml:space="preserve">    Wang Nam Yen         </t>
  </si>
  <si>
    <t>วัดดาว</t>
  </si>
  <si>
    <t xml:space="preserve">    Wat Dao              </t>
  </si>
  <si>
    <t>วัดโบสถ์</t>
  </si>
  <si>
    <t xml:space="preserve">    Sali</t>
  </si>
  <si>
    <t>สาลี</t>
  </si>
  <si>
    <t xml:space="preserve">    Wat Bot              </t>
  </si>
  <si>
    <t xml:space="preserve">    บางปลาม้า</t>
  </si>
  <si>
    <t>บางปลาม้า</t>
  </si>
  <si>
    <t xml:space="preserve">   Bang Pla Ma</t>
  </si>
  <si>
    <t xml:space="preserve">    องค์รักษ์</t>
  </si>
  <si>
    <t>องครักษ์</t>
  </si>
  <si>
    <t xml:space="preserve">    Ongkharak            </t>
  </si>
  <si>
    <t>อำเภอศรีประจันต์</t>
  </si>
  <si>
    <t xml:space="preserve">Si Prachan              </t>
  </si>
  <si>
    <t>ดอนปรู</t>
  </si>
  <si>
    <t xml:space="preserve">    Don Pru              </t>
  </si>
  <si>
    <t>บางงาม</t>
  </si>
  <si>
    <t xml:space="preserve">    Bang Ngam            </t>
  </si>
  <si>
    <t>มดแดง</t>
  </si>
  <si>
    <t xml:space="preserve">    Mot Daeng            </t>
  </si>
  <si>
    <t>ศรีประจันต์</t>
  </si>
  <si>
    <t xml:space="preserve">    Si Prachan       </t>
  </si>
  <si>
    <t>อำเภอดอนเจดีย์</t>
  </si>
  <si>
    <t>Don Chedi</t>
  </si>
  <si>
    <t>ดอเจดีย์</t>
  </si>
  <si>
    <t xml:space="preserve">    Don Chedi            </t>
  </si>
  <si>
    <t>ทะเลบก</t>
  </si>
  <si>
    <t xml:space="preserve">    Thale Bok            </t>
  </si>
  <si>
    <t>ไร่รถ</t>
  </si>
  <si>
    <t xml:space="preserve">    Rai Rot              </t>
  </si>
  <si>
    <t>สระกระโจม</t>
  </si>
  <si>
    <t xml:space="preserve">    Sa Krachom           </t>
  </si>
  <si>
    <t>หนองสาหร่าย</t>
  </si>
  <si>
    <t xml:space="preserve">    Nong Sarai           </t>
  </si>
  <si>
    <t>อำเภอสองพี่น้อง</t>
  </si>
  <si>
    <t>Song Phi Nong</t>
  </si>
  <si>
    <t>ดอนมะนาว</t>
  </si>
  <si>
    <t xml:space="preserve">    Don Manao            </t>
  </si>
  <si>
    <t>ต้นตาล</t>
  </si>
  <si>
    <t xml:space="preserve">    Ton Tan              </t>
  </si>
  <si>
    <t>ทุ่งคอก</t>
  </si>
  <si>
    <t xml:space="preserve">    Thung Khok           </t>
  </si>
  <si>
    <t>เนินพระปรางค์</t>
  </si>
  <si>
    <t xml:space="preserve">    Noen Maprang         </t>
  </si>
  <si>
    <t>บ่อสุพรรณ</t>
  </si>
  <si>
    <t xml:space="preserve">    Bo Suphan            </t>
  </si>
  <si>
    <t>บางตะเคียน</t>
  </si>
  <si>
    <t xml:space="preserve">    Bang Takhain         </t>
  </si>
  <si>
    <t>บางตาเถร</t>
  </si>
  <si>
    <t xml:space="preserve">    Bang Ta Then         </t>
  </si>
  <si>
    <t>บางพลับ</t>
  </si>
  <si>
    <t xml:space="preserve">    Bang Phlap           </t>
  </si>
  <si>
    <t>บางเลน</t>
  </si>
  <si>
    <t xml:space="preserve">    Bang Len             </t>
  </si>
  <si>
    <t>บ้านกุ่ม</t>
  </si>
  <si>
    <t xml:space="preserve">    Ban Kum              </t>
  </si>
  <si>
    <t>บ้านช้าง</t>
  </si>
  <si>
    <t xml:space="preserve">    Ban Chang            </t>
  </si>
  <si>
    <t>ศรีสำราญ</t>
  </si>
  <si>
    <t xml:space="preserve">    Si Samran            </t>
  </si>
  <si>
    <t>หนองบ่อ</t>
  </si>
  <si>
    <t xml:space="preserve">    Nong Bo              </t>
  </si>
  <si>
    <t>หัวโพธิ์</t>
  </si>
  <si>
    <t xml:space="preserve">    Hua Pho              </t>
  </si>
  <si>
    <t>อำเภอสามชุก</t>
  </si>
  <si>
    <t xml:space="preserve">Sam Chuk                 </t>
  </si>
  <si>
    <t>กระเสียว</t>
  </si>
  <si>
    <t xml:space="preserve">    Krasiao              </t>
  </si>
  <si>
    <t>บ้านสระ</t>
  </si>
  <si>
    <t xml:space="preserve">    Ban Sa               </t>
  </si>
  <si>
    <t>ย่านยาว</t>
  </si>
  <si>
    <t xml:space="preserve">    Yan Yao              </t>
  </si>
  <si>
    <t>วังลึก</t>
  </si>
  <si>
    <t xml:space="preserve">    Wang Luk             </t>
  </si>
  <si>
    <t>หนองผักนาก</t>
  </si>
  <si>
    <t xml:space="preserve">    Nong Phak Nak        </t>
  </si>
  <si>
    <t>หนองสะเดา</t>
  </si>
  <si>
    <t xml:space="preserve">    Nong Sadao           </t>
  </si>
  <si>
    <t>อำเภออู่ทอง</t>
  </si>
  <si>
    <t xml:space="preserve">U Thong                  </t>
  </si>
  <si>
    <t>ดอนคา</t>
  </si>
  <si>
    <t xml:space="preserve">    Don Kha              </t>
  </si>
  <si>
    <t>ดอนมะเกลือ</t>
  </si>
  <si>
    <t xml:space="preserve">    Don Ma Kari              </t>
  </si>
  <si>
    <t>พลับพลาไชย</t>
  </si>
  <si>
    <t xml:space="preserve">    Phlapphla Chai       </t>
  </si>
  <si>
    <t>ยุ้งทะลาย</t>
  </si>
  <si>
    <t xml:space="preserve">    Yung Thalai          </t>
  </si>
  <si>
    <t>สระพังลาน</t>
  </si>
  <si>
    <t xml:space="preserve">    Sa Phang Lan         </t>
  </si>
  <si>
    <t>หนองโอ่ง</t>
  </si>
  <si>
    <t xml:space="preserve">    Nong Ong             </t>
  </si>
  <si>
    <t>อำเภอหนองหญ้าไซ</t>
  </si>
  <si>
    <t xml:space="preserve">Nong Ya Sai                  </t>
  </si>
  <si>
    <t>แจงงาม</t>
  </si>
  <si>
    <t xml:space="preserve">    Chaeng Ngam          </t>
  </si>
  <si>
    <t>ทัพหลวง</t>
  </si>
  <si>
    <t xml:space="preserve">    Thap Luang           </t>
  </si>
  <si>
    <t>หนองขาม</t>
  </si>
  <si>
    <t xml:space="preserve">    Nong Kham            </t>
  </si>
  <si>
    <t>หนองโพธิ์</t>
  </si>
  <si>
    <t xml:space="preserve">    Nong Pho             </t>
  </si>
  <si>
    <t>หนองราชวัตร</t>
  </si>
  <si>
    <t xml:space="preserve">    Nong Ratchawat       </t>
  </si>
  <si>
    <t>หนองหญ้าไซ</t>
  </si>
  <si>
    <t xml:space="preserve">    Nong Ya Sai          </t>
  </si>
  <si>
    <t xml:space="preserve">     ที่มา:  สำนักงานส่งเสริมการปกครองท้องถิ่นจังหวัดสุพรรณบุรี</t>
  </si>
  <si>
    <t xml:space="preserve"> Source:  Suphanburi Provincial Office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</si>
</sst>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0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name val="Cordia New"/>
      <family val="2"/>
    </font>
    <font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1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6" fillId="0" borderId="1" xfId="0" applyFont="1" applyBorder="1"/>
    <xf numFmtId="0" fontId="6" fillId="0" borderId="2" xfId="0" applyFont="1" applyBorder="1"/>
    <xf numFmtId="0" fontId="5" fillId="0" borderId="3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0" xfId="0" applyFont="1"/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6" xfId="0" applyFont="1" applyBorder="1" applyAlignment="1">
      <alignment horizont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/>
    <xf numFmtId="0" fontId="5" fillId="0" borderId="10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9" xfId="0" applyFont="1" applyBorder="1"/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7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6" xfId="0" applyFont="1" applyBorder="1"/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0" borderId="0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43" fontId="9" fillId="0" borderId="9" xfId="1" applyFont="1" applyBorder="1"/>
    <xf numFmtId="0" fontId="3" fillId="0" borderId="7" xfId="2" applyFont="1" applyBorder="1" applyAlignment="1">
      <alignment horizontal="center"/>
    </xf>
    <xf numFmtId="0" fontId="3" fillId="0" borderId="0" xfId="0" applyFont="1"/>
    <xf numFmtId="0" fontId="3" fillId="0" borderId="0" xfId="3" applyFont="1" applyBorder="1" applyAlignment="1">
      <alignment horizontal="left"/>
    </xf>
    <xf numFmtId="0" fontId="3" fillId="0" borderId="8" xfId="3" applyFont="1" applyBorder="1" applyAlignment="1">
      <alignment horizontal="left"/>
    </xf>
    <xf numFmtId="0" fontId="3" fillId="0" borderId="0" xfId="3" applyFont="1" applyBorder="1" applyAlignment="1">
      <alignment vertical="center"/>
    </xf>
    <xf numFmtId="0" fontId="3" fillId="0" borderId="0" xfId="3" quotePrefix="1" applyFont="1" applyBorder="1" applyAlignment="1">
      <alignment vertical="center"/>
    </xf>
    <xf numFmtId="0" fontId="3" fillId="0" borderId="0" xfId="2" applyFont="1" applyBorder="1" applyAlignment="1">
      <alignment horizontal="center"/>
    </xf>
    <xf numFmtId="0" fontId="4" fillId="0" borderId="0" xfId="3" applyFont="1" applyBorder="1" applyAlignment="1">
      <alignment horizontal="left"/>
    </xf>
    <xf numFmtId="0" fontId="4" fillId="0" borderId="8" xfId="3" applyFont="1" applyBorder="1" applyAlignment="1">
      <alignment horizontal="left"/>
    </xf>
    <xf numFmtId="43" fontId="5" fillId="0" borderId="9" xfId="1" applyFont="1" applyBorder="1"/>
    <xf numFmtId="43" fontId="5" fillId="0" borderId="9" xfId="1" applyFont="1" applyBorder="1" applyAlignment="1">
      <alignment horizontal="right"/>
    </xf>
    <xf numFmtId="0" fontId="4" fillId="0" borderId="0" xfId="3" quotePrefix="1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4" fillId="2" borderId="0" xfId="3" applyFont="1" applyFill="1" applyBorder="1" applyAlignment="1">
      <alignment horizontal="left"/>
    </xf>
    <xf numFmtId="0" fontId="4" fillId="2" borderId="8" xfId="3" applyFont="1" applyFill="1" applyBorder="1" applyAlignment="1">
      <alignment horizontal="left"/>
    </xf>
    <xf numFmtId="43" fontId="5" fillId="0" borderId="9" xfId="1" applyFont="1" applyBorder="1" applyAlignment="1">
      <alignment vertical="top"/>
    </xf>
    <xf numFmtId="43" fontId="5" fillId="0" borderId="8" xfId="1" applyFont="1" applyBorder="1" applyAlignment="1">
      <alignment vertical="top"/>
    </xf>
    <xf numFmtId="43" fontId="5" fillId="0" borderId="0" xfId="1" applyFont="1" applyAlignment="1">
      <alignment vertical="top"/>
    </xf>
    <xf numFmtId="43" fontId="5" fillId="0" borderId="9" xfId="1" applyFont="1" applyBorder="1" applyAlignment="1">
      <alignment horizontal="right" vertical="top"/>
    </xf>
    <xf numFmtId="0" fontId="4" fillId="0" borderId="0" xfId="3" applyFont="1" applyBorder="1" applyAlignment="1">
      <alignment horizontal="left"/>
    </xf>
    <xf numFmtId="0" fontId="4" fillId="0" borderId="8" xfId="3" applyFont="1" applyBorder="1" applyAlignment="1">
      <alignment horizontal="left"/>
    </xf>
    <xf numFmtId="0" fontId="4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left"/>
    </xf>
    <xf numFmtId="0" fontId="3" fillId="0" borderId="8" xfId="3" applyFont="1" applyFill="1" applyBorder="1" applyAlignment="1">
      <alignment horizontal="left"/>
    </xf>
    <xf numFmtId="43" fontId="9" fillId="0" borderId="9" xfId="1" applyFont="1" applyBorder="1" applyAlignment="1">
      <alignment horizontal="right"/>
    </xf>
    <xf numFmtId="0" fontId="4" fillId="0" borderId="7" xfId="3" applyFont="1" applyBorder="1" applyAlignment="1">
      <alignment vertical="center"/>
    </xf>
    <xf numFmtId="0" fontId="2" fillId="0" borderId="0" xfId="0" applyFont="1" applyBorder="1"/>
    <xf numFmtId="0" fontId="2" fillId="0" borderId="9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4" xfId="0" applyFont="1" applyBorder="1"/>
    <xf numFmtId="0" fontId="2" fillId="0" borderId="6" xfId="0" applyFont="1" applyBorder="1"/>
    <xf numFmtId="43" fontId="5" fillId="0" borderId="10" xfId="1" applyFont="1" applyBorder="1" applyAlignment="1">
      <alignment horizontal="right"/>
    </xf>
    <xf numFmtId="0" fontId="3" fillId="0" borderId="0" xfId="3" applyFont="1" applyBorder="1" applyAlignment="1">
      <alignment horizontal="left"/>
    </xf>
    <xf numFmtId="0" fontId="4" fillId="0" borderId="0" xfId="3" applyFont="1" applyBorder="1" applyAlignment="1"/>
    <xf numFmtId="0" fontId="4" fillId="0" borderId="0" xfId="2" applyFont="1"/>
    <xf numFmtId="0" fontId="3" fillId="0" borderId="0" xfId="3" applyFont="1" applyBorder="1" applyAlignment="1"/>
    <xf numFmtId="0" fontId="3" fillId="0" borderId="0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7" fillId="0" borderId="4" xfId="0" applyFont="1" applyBorder="1" applyAlignment="1">
      <alignment horizontal="center"/>
    </xf>
    <xf numFmtId="0" fontId="3" fillId="0" borderId="8" xfId="3" applyFont="1" applyBorder="1" applyAlignment="1"/>
    <xf numFmtId="0" fontId="3" fillId="0" borderId="7" xfId="3" applyFont="1" applyBorder="1" applyAlignment="1">
      <alignment vertical="center"/>
    </xf>
    <xf numFmtId="0" fontId="4" fillId="0" borderId="8" xfId="3" applyFont="1" applyBorder="1" applyAlignment="1"/>
    <xf numFmtId="0" fontId="5" fillId="0" borderId="9" xfId="0" applyFont="1" applyBorder="1" applyAlignment="1">
      <alignment horizontal="right"/>
    </xf>
    <xf numFmtId="0" fontId="5" fillId="0" borderId="9" xfId="0" applyFont="1" applyBorder="1"/>
    <xf numFmtId="0" fontId="4" fillId="0" borderId="5" xfId="3" applyFont="1" applyBorder="1" applyAlignment="1"/>
    <xf numFmtId="0" fontId="4" fillId="0" borderId="5" xfId="3" applyFont="1" applyBorder="1" applyAlignment="1">
      <alignment horizontal="left"/>
    </xf>
    <xf numFmtId="0" fontId="4" fillId="0" borderId="6" xfId="3" applyFont="1" applyBorder="1" applyAlignment="1">
      <alignment horizontal="left"/>
    </xf>
    <xf numFmtId="43" fontId="5" fillId="0" borderId="11" xfId="1" applyFont="1" applyBorder="1"/>
    <xf numFmtId="0" fontId="4" fillId="0" borderId="5" xfId="3" applyFont="1" applyBorder="1" applyAlignment="1">
      <alignment vertical="center"/>
    </xf>
    <xf numFmtId="0" fontId="4" fillId="0" borderId="5" xfId="2" applyFont="1" applyBorder="1" applyAlignment="1">
      <alignment vertical="center"/>
    </xf>
    <xf numFmtId="0" fontId="2" fillId="0" borderId="5" xfId="0" applyFont="1" applyBorder="1"/>
    <xf numFmtId="0" fontId="5" fillId="0" borderId="0" xfId="0" applyFont="1" applyBorder="1"/>
    <xf numFmtId="4" fontId="2" fillId="0" borderId="0" xfId="0" applyNumberFormat="1" applyFont="1" applyBorder="1"/>
    <xf numFmtId="0" fontId="4" fillId="0" borderId="0" xfId="0" applyFont="1" applyAlignment="1">
      <alignment vertical="center"/>
    </xf>
  </cellXfs>
  <cellStyles count="5">
    <cellStyle name="Comma" xfId="1" builtinId="3"/>
    <cellStyle name="Comma 2 2" xfId="4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63186</xdr:colOff>
      <xdr:row>0</xdr:row>
      <xdr:rowOff>-2245</xdr:rowOff>
    </xdr:from>
    <xdr:to>
      <xdr:col>21</xdr:col>
      <xdr:colOff>400022</xdr:colOff>
      <xdr:row>38</xdr:row>
      <xdr:rowOff>158750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12805519" y="-2245"/>
          <a:ext cx="1532753" cy="9146245"/>
          <a:chOff x="982" y="-1"/>
          <a:chExt cx="78" cy="71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" y="151"/>
            <a:ext cx="49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2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2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22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689" y="330"/>
            <a:ext cx="66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345942</xdr:colOff>
      <xdr:row>77</xdr:row>
      <xdr:rowOff>116417</xdr:rowOff>
    </xdr:from>
    <xdr:to>
      <xdr:col>21</xdr:col>
      <xdr:colOff>7593</xdr:colOff>
      <xdr:row>115</xdr:row>
      <xdr:rowOff>31815</xdr:rowOff>
    </xdr:to>
    <xdr:grpSp>
      <xdr:nvGrpSpPr>
        <xdr:cNvPr id="6" name="Group 125"/>
        <xdr:cNvGrpSpPr>
          <a:grpSpLocks/>
        </xdr:cNvGrpSpPr>
      </xdr:nvGrpSpPr>
      <xdr:grpSpPr bwMode="auto">
        <a:xfrm>
          <a:off x="13088275" y="18637250"/>
          <a:ext cx="857568" cy="9207565"/>
          <a:chOff x="983" y="0"/>
          <a:chExt cx="74" cy="70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1" y="162"/>
            <a:ext cx="49" cy="49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3" y="661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2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2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22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8"/>
          <xdr:cNvCxnSpPr>
            <a:cxnSpLocks noChangeShapeType="1"/>
          </xdr:cNvCxnSpPr>
        </xdr:nvCxnSpPr>
        <xdr:spPr bwMode="auto">
          <a:xfrm rot="5400000">
            <a:off x="691" y="328"/>
            <a:ext cx="65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228553</xdr:colOff>
      <xdr:row>153</xdr:row>
      <xdr:rowOff>29549</xdr:rowOff>
    </xdr:from>
    <xdr:to>
      <xdr:col>21</xdr:col>
      <xdr:colOff>41076</xdr:colOff>
      <xdr:row>178</xdr:row>
      <xdr:rowOff>21166</xdr:rowOff>
    </xdr:to>
    <xdr:grpSp>
      <xdr:nvGrpSpPr>
        <xdr:cNvPr id="10" name="Group 125"/>
        <xdr:cNvGrpSpPr>
          <a:grpSpLocks/>
        </xdr:cNvGrpSpPr>
      </xdr:nvGrpSpPr>
      <xdr:grpSpPr bwMode="auto">
        <a:xfrm>
          <a:off x="12738053" y="37134716"/>
          <a:ext cx="1241273" cy="9114450"/>
          <a:chOff x="982" y="-1"/>
          <a:chExt cx="63" cy="713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82" y="162"/>
            <a:ext cx="49" cy="49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8" y="667"/>
            <a:ext cx="47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2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2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22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2" y="326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529150</xdr:colOff>
      <xdr:row>38</xdr:row>
      <xdr:rowOff>222258</xdr:rowOff>
    </xdr:from>
    <xdr:to>
      <xdr:col>21</xdr:col>
      <xdr:colOff>142858</xdr:colOff>
      <xdr:row>76</xdr:row>
      <xdr:rowOff>127000</xdr:rowOff>
    </xdr:to>
    <xdr:grpSp>
      <xdr:nvGrpSpPr>
        <xdr:cNvPr id="14" name="Group 66"/>
        <xdr:cNvGrpSpPr>
          <a:grpSpLocks/>
        </xdr:cNvGrpSpPr>
      </xdr:nvGrpSpPr>
      <xdr:grpSpPr bwMode="auto">
        <a:xfrm>
          <a:off x="13271483" y="9207508"/>
          <a:ext cx="809625" cy="9196909"/>
          <a:chOff x="997" y="0"/>
          <a:chExt cx="67" cy="66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19" y="50"/>
            <a:ext cx="45" cy="3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2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166                                                                                                                                                                                                                                                       </a:t>
            </a:r>
            <a:endParaRPr lang="th-TH" sz="22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8" y="359"/>
            <a:ext cx="617" cy="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441486</xdr:colOff>
      <xdr:row>115</xdr:row>
      <xdr:rowOff>57125</xdr:rowOff>
    </xdr:from>
    <xdr:to>
      <xdr:col>21</xdr:col>
      <xdr:colOff>79362</xdr:colOff>
      <xdr:row>152</xdr:row>
      <xdr:rowOff>85727</xdr:rowOff>
    </xdr:to>
    <xdr:grpSp>
      <xdr:nvGrpSpPr>
        <xdr:cNvPr id="18" name="Group 66"/>
        <xdr:cNvGrpSpPr>
          <a:grpSpLocks/>
        </xdr:cNvGrpSpPr>
      </xdr:nvGrpSpPr>
      <xdr:grpSpPr bwMode="auto">
        <a:xfrm>
          <a:off x="13183819" y="27870125"/>
          <a:ext cx="833793" cy="9077352"/>
          <a:chOff x="995" y="8"/>
          <a:chExt cx="69" cy="660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19" y="49"/>
            <a:ext cx="45" cy="3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95" y="8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2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168                                                                                                                                                                                                                                                       </a:t>
            </a:r>
            <a:endParaRPr lang="th-TH" sz="22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16200000" flipH="1">
            <a:off x="709" y="359"/>
            <a:ext cx="61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78"/>
  <sheetViews>
    <sheetView showGridLines="0" tabSelected="1" zoomScale="90" zoomScaleNormal="90" workbookViewId="0">
      <selection activeCell="A152" sqref="A152:XFD152"/>
    </sheetView>
  </sheetViews>
  <sheetFormatPr defaultRowHeight="18.75"/>
  <cols>
    <col min="1" max="1" width="1.140625" style="4" customWidth="1"/>
    <col min="2" max="2" width="5.7109375" style="4" customWidth="1"/>
    <col min="3" max="3" width="4.42578125" style="4" bestFit="1" customWidth="1"/>
    <col min="4" max="4" width="5.7109375" style="4" customWidth="1"/>
    <col min="5" max="5" width="14.140625" style="4" customWidth="1"/>
    <col min="6" max="6" width="12.140625" style="4" bestFit="1" customWidth="1"/>
    <col min="7" max="7" width="12" style="4" customWidth="1"/>
    <col min="8" max="8" width="11.85546875" style="4" customWidth="1"/>
    <col min="9" max="9" width="12" style="4" bestFit="1" customWidth="1"/>
    <col min="10" max="10" width="14.140625" style="4" customWidth="1"/>
    <col min="11" max="11" width="11.5703125" style="4" hidden="1" customWidth="1"/>
    <col min="12" max="13" width="13.140625" style="4" bestFit="1" customWidth="1"/>
    <col min="14" max="14" width="13.28515625" style="4" customWidth="1"/>
    <col min="15" max="15" width="13.28515625" style="4" bestFit="1" customWidth="1"/>
    <col min="16" max="16" width="14.140625" style="4" bestFit="1" customWidth="1"/>
    <col min="17" max="17" width="12" style="4" bestFit="1" customWidth="1"/>
    <col min="18" max="18" width="1.28515625" style="4" customWidth="1"/>
    <col min="19" max="19" width="13.7109375" style="4" customWidth="1"/>
    <col min="20" max="20" width="3.42578125" style="4" customWidth="1"/>
    <col min="21" max="21" width="17.85546875" style="4" customWidth="1"/>
    <col min="22" max="16384" width="9.140625" style="4"/>
  </cols>
  <sheetData>
    <row r="1" spans="1:22" s="1" customFormat="1">
      <c r="B1" s="2" t="s">
        <v>0</v>
      </c>
      <c r="C1" s="3">
        <v>19.3</v>
      </c>
      <c r="D1" s="2" t="s">
        <v>1</v>
      </c>
      <c r="V1" s="4"/>
    </row>
    <row r="2" spans="1:22" s="5" customFormat="1">
      <c r="B2" s="1" t="s">
        <v>2</v>
      </c>
      <c r="C2" s="3">
        <v>19.3</v>
      </c>
      <c r="D2" s="6" t="s">
        <v>3</v>
      </c>
      <c r="V2" s="1"/>
    </row>
    <row r="3" spans="1:22" s="5" customFormat="1">
      <c r="B3" s="1"/>
      <c r="C3" s="3"/>
      <c r="D3" s="6" t="s">
        <v>4</v>
      </c>
    </row>
    <row r="4" spans="1:22" s="5" customFormat="1" ht="15" customHeight="1">
      <c r="B4" s="1"/>
      <c r="C4" s="3"/>
      <c r="D4" s="6"/>
      <c r="S4" s="7" t="s">
        <v>5</v>
      </c>
    </row>
    <row r="5" spans="1:22" ht="6" customHeight="1">
      <c r="V5" s="5"/>
    </row>
    <row r="6" spans="1:22" s="18" customFormat="1" ht="21">
      <c r="A6" s="8"/>
      <c r="B6" s="9"/>
      <c r="C6" s="9"/>
      <c r="D6" s="10"/>
      <c r="E6" s="11" t="s">
        <v>6</v>
      </c>
      <c r="F6" s="12"/>
      <c r="G6" s="12"/>
      <c r="H6" s="12"/>
      <c r="I6" s="12"/>
      <c r="J6" s="12"/>
      <c r="K6" s="13"/>
      <c r="L6" s="14" t="s">
        <v>7</v>
      </c>
      <c r="M6" s="15"/>
      <c r="N6" s="15"/>
      <c r="O6" s="15"/>
      <c r="P6" s="15"/>
      <c r="Q6" s="15"/>
      <c r="R6" s="16" t="s">
        <v>8</v>
      </c>
      <c r="S6" s="17"/>
      <c r="V6" s="4"/>
    </row>
    <row r="7" spans="1:22" s="18" customFormat="1" ht="21.75" customHeight="1">
      <c r="E7" s="19" t="s">
        <v>9</v>
      </c>
      <c r="F7" s="20"/>
      <c r="G7" s="20"/>
      <c r="H7" s="20"/>
      <c r="I7" s="20"/>
      <c r="J7" s="20"/>
      <c r="K7" s="21"/>
      <c r="L7" s="22" t="s">
        <v>10</v>
      </c>
      <c r="M7" s="23"/>
      <c r="N7" s="23"/>
      <c r="O7" s="23"/>
      <c r="P7" s="23"/>
      <c r="Q7" s="24"/>
      <c r="R7" s="25" t="s">
        <v>11</v>
      </c>
      <c r="S7" s="26"/>
    </row>
    <row r="8" spans="1:22" s="18" customFormat="1">
      <c r="A8" s="27" t="s">
        <v>12</v>
      </c>
      <c r="B8" s="27"/>
      <c r="C8" s="27"/>
      <c r="D8" s="28"/>
      <c r="E8" s="29"/>
      <c r="F8" s="29" t="s">
        <v>13</v>
      </c>
      <c r="G8" s="29"/>
      <c r="H8" s="29"/>
      <c r="I8" s="29"/>
      <c r="J8" s="30"/>
      <c r="K8" s="31"/>
      <c r="L8" s="32"/>
      <c r="M8" s="32"/>
      <c r="N8" s="32"/>
      <c r="O8" s="32"/>
      <c r="P8" s="32"/>
      <c r="Q8" s="32"/>
      <c r="R8" s="25" t="s">
        <v>14</v>
      </c>
      <c r="S8" s="33"/>
      <c r="T8" s="34"/>
    </row>
    <row r="9" spans="1:22" s="18" customFormat="1">
      <c r="A9" s="27" t="s">
        <v>15</v>
      </c>
      <c r="B9" s="27"/>
      <c r="C9" s="27"/>
      <c r="D9" s="28"/>
      <c r="E9" s="29" t="s">
        <v>16</v>
      </c>
      <c r="F9" s="29" t="s">
        <v>17</v>
      </c>
      <c r="G9" s="29" t="s">
        <v>18</v>
      </c>
      <c r="H9" s="29" t="s">
        <v>19</v>
      </c>
      <c r="I9" s="29" t="s">
        <v>20</v>
      </c>
      <c r="J9" s="32" t="s">
        <v>21</v>
      </c>
      <c r="K9" s="29" t="s">
        <v>22</v>
      </c>
      <c r="L9" s="32" t="s">
        <v>23</v>
      </c>
      <c r="M9" s="32" t="s">
        <v>24</v>
      </c>
      <c r="N9" s="32" t="s">
        <v>25</v>
      </c>
      <c r="O9" s="32" t="s">
        <v>26</v>
      </c>
      <c r="P9" s="32" t="s">
        <v>27</v>
      </c>
      <c r="Q9" s="32" t="s">
        <v>28</v>
      </c>
      <c r="R9" s="25" t="s">
        <v>29</v>
      </c>
      <c r="S9" s="33"/>
      <c r="T9" s="34"/>
    </row>
    <row r="10" spans="1:22" s="18" customFormat="1">
      <c r="A10" s="27" t="s">
        <v>30</v>
      </c>
      <c r="B10" s="27"/>
      <c r="C10" s="27"/>
      <c r="D10" s="28"/>
      <c r="E10" s="35" t="s">
        <v>31</v>
      </c>
      <c r="F10" s="29" t="s">
        <v>32</v>
      </c>
      <c r="G10" s="35" t="s">
        <v>33</v>
      </c>
      <c r="H10" s="36" t="s">
        <v>34</v>
      </c>
      <c r="I10" s="35" t="s">
        <v>35</v>
      </c>
      <c r="J10" s="37" t="s">
        <v>36</v>
      </c>
      <c r="K10" s="35" t="s">
        <v>37</v>
      </c>
      <c r="L10" s="37" t="s">
        <v>38</v>
      </c>
      <c r="M10" s="37" t="s">
        <v>39</v>
      </c>
      <c r="N10" s="37" t="s">
        <v>40</v>
      </c>
      <c r="O10" s="37" t="s">
        <v>41</v>
      </c>
      <c r="P10" s="37" t="s">
        <v>36</v>
      </c>
      <c r="Q10" s="35" t="s">
        <v>37</v>
      </c>
      <c r="R10" s="25" t="s">
        <v>42</v>
      </c>
      <c r="S10" s="33"/>
      <c r="T10" s="34"/>
    </row>
    <row r="11" spans="1:22" s="18" customFormat="1">
      <c r="A11" s="38"/>
      <c r="B11" s="38"/>
      <c r="C11" s="38"/>
      <c r="D11" s="39"/>
      <c r="E11" s="35" t="s">
        <v>43</v>
      </c>
      <c r="F11" s="40" t="s">
        <v>44</v>
      </c>
      <c r="G11" s="41"/>
      <c r="H11" s="40" t="s">
        <v>45</v>
      </c>
      <c r="I11" s="29"/>
      <c r="J11" s="41"/>
      <c r="K11" s="41"/>
      <c r="L11" s="35" t="s">
        <v>46</v>
      </c>
      <c r="M11" s="41"/>
      <c r="N11" s="41"/>
      <c r="O11" s="41"/>
      <c r="P11" s="41"/>
      <c r="Q11" s="41"/>
      <c r="R11" s="42"/>
      <c r="S11" s="43"/>
      <c r="T11" s="34"/>
    </row>
    <row r="12" spans="1:22" s="18" customFormat="1" ht="19.5">
      <c r="A12" s="44"/>
      <c r="B12" s="44"/>
      <c r="C12" s="44"/>
      <c r="D12" s="45"/>
      <c r="E12" s="46" t="s">
        <v>43</v>
      </c>
      <c r="F12" s="46" t="s">
        <v>47</v>
      </c>
      <c r="G12" s="47"/>
      <c r="H12" s="46" t="s">
        <v>48</v>
      </c>
      <c r="I12" s="46"/>
      <c r="J12" s="47"/>
      <c r="K12" s="47"/>
      <c r="L12" s="47"/>
      <c r="M12" s="47"/>
      <c r="N12" s="47"/>
      <c r="O12" s="47"/>
      <c r="P12" s="47"/>
      <c r="Q12" s="48"/>
      <c r="R12" s="49"/>
      <c r="S12" s="50"/>
    </row>
    <row r="13" spans="1:22" s="1" customFormat="1" ht="18.75" customHeight="1">
      <c r="A13" s="51" t="s">
        <v>49</v>
      </c>
      <c r="B13" s="51"/>
      <c r="C13" s="51"/>
      <c r="D13" s="52"/>
      <c r="E13" s="53">
        <f>SUM(E14,E29,E54,E62,E74,E95,E101,E133,E140,E147)</f>
        <v>1446731762.7599998</v>
      </c>
      <c r="F13" s="53">
        <f t="shared" ref="F13:P13" si="0">SUM(F14,F29,F54,F62,F74,F95,F101,F133,F140,F147)</f>
        <v>14683251.739999998</v>
      </c>
      <c r="G13" s="53">
        <f t="shared" si="0"/>
        <v>25218879.75</v>
      </c>
      <c r="H13" s="53">
        <f t="shared" si="0"/>
        <v>21141057</v>
      </c>
      <c r="I13" s="53">
        <f t="shared" si="0"/>
        <v>12931656.92</v>
      </c>
      <c r="J13" s="53">
        <f t="shared" si="0"/>
        <v>1608150588.6300004</v>
      </c>
      <c r="K13" s="53" t="s">
        <v>50</v>
      </c>
      <c r="L13" s="53">
        <f t="shared" si="0"/>
        <v>452509283.50999999</v>
      </c>
      <c r="M13" s="53">
        <f t="shared" si="0"/>
        <v>738669976.51999998</v>
      </c>
      <c r="N13" s="53">
        <f t="shared" si="0"/>
        <v>540976616.02999997</v>
      </c>
      <c r="O13" s="53">
        <f t="shared" si="0"/>
        <v>430237583.81</v>
      </c>
      <c r="P13" s="53">
        <f t="shared" si="0"/>
        <v>564726448.58000004</v>
      </c>
      <c r="Q13" s="53">
        <f>SUM(Q14,Q29,Q54,Q62,Q74,Q95,Q101,Q133,Q140,Q147)</f>
        <v>6038221.1799999997</v>
      </c>
      <c r="R13" s="54" t="s">
        <v>51</v>
      </c>
      <c r="S13" s="51"/>
      <c r="V13" s="55"/>
    </row>
    <row r="14" spans="1:22" s="1" customFormat="1">
      <c r="A14" s="56" t="s">
        <v>52</v>
      </c>
      <c r="B14" s="56"/>
      <c r="C14" s="56"/>
      <c r="D14" s="57"/>
      <c r="E14" s="53">
        <f>SUM(E15:E28)</f>
        <v>259726199.56999999</v>
      </c>
      <c r="F14" s="53">
        <f t="shared" ref="F14:Q14" si="1">SUM(F15:F28)</f>
        <v>4584454.8</v>
      </c>
      <c r="G14" s="53">
        <f t="shared" si="1"/>
        <v>4530087.6399999997</v>
      </c>
      <c r="H14" s="53">
        <f t="shared" si="1"/>
        <v>1263774</v>
      </c>
      <c r="I14" s="53">
        <f t="shared" si="1"/>
        <v>2597213.4499999997</v>
      </c>
      <c r="J14" s="53">
        <f t="shared" si="1"/>
        <v>213292416.44999999</v>
      </c>
      <c r="K14" s="53" t="s">
        <v>50</v>
      </c>
      <c r="L14" s="53">
        <f t="shared" si="1"/>
        <v>52415866.779999994</v>
      </c>
      <c r="M14" s="53">
        <f t="shared" si="1"/>
        <v>128096929.49000001</v>
      </c>
      <c r="N14" s="53">
        <f t="shared" si="1"/>
        <v>90740664.099999994</v>
      </c>
      <c r="O14" s="53">
        <f t="shared" si="1"/>
        <v>63837131.689999998</v>
      </c>
      <c r="P14" s="53">
        <f t="shared" si="1"/>
        <v>79242508.829999998</v>
      </c>
      <c r="Q14" s="53">
        <f t="shared" si="1"/>
        <v>1061441</v>
      </c>
      <c r="R14" s="58" t="s">
        <v>53</v>
      </c>
      <c r="S14" s="59"/>
    </row>
    <row r="15" spans="1:22">
      <c r="A15" s="60"/>
      <c r="B15" s="61" t="s">
        <v>54</v>
      </c>
      <c r="C15" s="61"/>
      <c r="D15" s="62"/>
      <c r="E15" s="63">
        <v>14135487.609999999</v>
      </c>
      <c r="F15" s="63">
        <v>256493</v>
      </c>
      <c r="G15" s="63">
        <v>345775.85</v>
      </c>
      <c r="H15" s="64" t="s">
        <v>50</v>
      </c>
      <c r="I15" s="63">
        <v>289850</v>
      </c>
      <c r="J15" s="63">
        <v>4305744</v>
      </c>
      <c r="K15" s="64" t="s">
        <v>50</v>
      </c>
      <c r="L15" s="63">
        <v>313237.08</v>
      </c>
      <c r="M15" s="63">
        <v>6584410.0899999999</v>
      </c>
      <c r="N15" s="63">
        <v>3708914.1000000006</v>
      </c>
      <c r="O15" s="63">
        <v>2374200</v>
      </c>
      <c r="P15" s="63">
        <v>2461231.23</v>
      </c>
      <c r="Q15" s="64" t="s">
        <v>50</v>
      </c>
      <c r="R15" s="65" t="s">
        <v>55</v>
      </c>
      <c r="S15" s="60"/>
    </row>
    <row r="16" spans="1:22">
      <c r="A16" s="60"/>
      <c r="B16" s="61" t="s">
        <v>56</v>
      </c>
      <c r="C16" s="61"/>
      <c r="D16" s="62"/>
      <c r="E16" s="63">
        <v>24039590.43</v>
      </c>
      <c r="F16" s="63">
        <v>547849.80000000005</v>
      </c>
      <c r="G16" s="63">
        <v>600752.19999999995</v>
      </c>
      <c r="H16" s="64" t="s">
        <v>50</v>
      </c>
      <c r="I16" s="63">
        <v>263740</v>
      </c>
      <c r="J16" s="63">
        <v>27800386.449999999</v>
      </c>
      <c r="K16" s="64" t="s">
        <v>50</v>
      </c>
      <c r="L16" s="63">
        <v>14729221</v>
      </c>
      <c r="M16" s="63">
        <v>13091182</v>
      </c>
      <c r="N16" s="63">
        <v>8263372.1500000004</v>
      </c>
      <c r="O16" s="63">
        <v>2934992.45</v>
      </c>
      <c r="P16" s="63">
        <v>2619296.66</v>
      </c>
      <c r="Q16" s="64" t="s">
        <v>50</v>
      </c>
      <c r="R16" s="66" t="s">
        <v>57</v>
      </c>
      <c r="S16" s="60"/>
    </row>
    <row r="17" spans="1:19">
      <c r="A17" s="60"/>
      <c r="B17" s="61" t="s">
        <v>58</v>
      </c>
      <c r="C17" s="61"/>
      <c r="D17" s="62"/>
      <c r="E17" s="63">
        <v>12092678.5</v>
      </c>
      <c r="F17" s="63">
        <v>120572</v>
      </c>
      <c r="G17" s="63">
        <v>146677.51</v>
      </c>
      <c r="H17" s="64" t="s">
        <v>50</v>
      </c>
      <c r="I17" s="63">
        <v>426757.45</v>
      </c>
      <c r="J17" s="63">
        <v>15786276</v>
      </c>
      <c r="K17" s="64" t="s">
        <v>50</v>
      </c>
      <c r="L17" s="63">
        <v>5566674</v>
      </c>
      <c r="M17" s="63">
        <v>6332489.8200000003</v>
      </c>
      <c r="N17" s="63">
        <v>3485435.79</v>
      </c>
      <c r="O17" s="63">
        <v>10093222.59</v>
      </c>
      <c r="P17" s="63">
        <v>956274</v>
      </c>
      <c r="Q17" s="64">
        <v>1012841</v>
      </c>
      <c r="R17" s="65" t="s">
        <v>59</v>
      </c>
      <c r="S17" s="60"/>
    </row>
    <row r="18" spans="1:19">
      <c r="A18" s="60"/>
      <c r="B18" s="61" t="s">
        <v>60</v>
      </c>
      <c r="C18" s="61"/>
      <c r="D18" s="62"/>
      <c r="E18" s="63">
        <v>17759643.009999998</v>
      </c>
      <c r="F18" s="63">
        <v>5150</v>
      </c>
      <c r="G18" s="63">
        <v>185338.97</v>
      </c>
      <c r="H18" s="63">
        <v>379520</v>
      </c>
      <c r="I18" s="63">
        <v>220069.08</v>
      </c>
      <c r="J18" s="63">
        <v>6297379</v>
      </c>
      <c r="K18" s="64" t="s">
        <v>50</v>
      </c>
      <c r="L18" s="63">
        <v>1212179.5</v>
      </c>
      <c r="M18" s="63">
        <v>7869309.96</v>
      </c>
      <c r="N18" s="63">
        <v>6535420.6200000001</v>
      </c>
      <c r="O18" s="63">
        <v>4630396.5999999996</v>
      </c>
      <c r="P18" s="63">
        <v>1707000</v>
      </c>
      <c r="Q18" s="64" t="s">
        <v>50</v>
      </c>
      <c r="R18" s="66" t="s">
        <v>61</v>
      </c>
      <c r="S18" s="60"/>
    </row>
    <row r="19" spans="1:19">
      <c r="A19" s="60"/>
      <c r="B19" s="61" t="s">
        <v>62</v>
      </c>
      <c r="C19" s="61"/>
      <c r="D19" s="62"/>
      <c r="E19" s="63">
        <v>13435918.649999999</v>
      </c>
      <c r="F19" s="63">
        <v>138480</v>
      </c>
      <c r="G19" s="63">
        <v>189897.78</v>
      </c>
      <c r="H19" s="64" t="s">
        <v>50</v>
      </c>
      <c r="I19" s="63">
        <v>29571</v>
      </c>
      <c r="J19" s="63">
        <v>11505822</v>
      </c>
      <c r="K19" s="64" t="s">
        <v>50</v>
      </c>
      <c r="L19" s="63">
        <v>4266340</v>
      </c>
      <c r="M19" s="63">
        <v>8203789</v>
      </c>
      <c r="N19" s="63">
        <v>7320322.1500000004</v>
      </c>
      <c r="O19" s="63">
        <v>2838500</v>
      </c>
      <c r="P19" s="63">
        <v>1660812.92</v>
      </c>
      <c r="Q19" s="64" t="s">
        <v>50</v>
      </c>
      <c r="R19" s="65" t="s">
        <v>63</v>
      </c>
      <c r="S19" s="60"/>
    </row>
    <row r="20" spans="1:19">
      <c r="A20" s="60"/>
      <c r="B20" s="61" t="s">
        <v>64</v>
      </c>
      <c r="C20" s="61"/>
      <c r="D20" s="62"/>
      <c r="E20" s="63">
        <v>20503269.889999997</v>
      </c>
      <c r="F20" s="63">
        <v>576980</v>
      </c>
      <c r="G20" s="63">
        <v>389597.49</v>
      </c>
      <c r="H20" s="64" t="s">
        <v>50</v>
      </c>
      <c r="I20" s="63">
        <v>342950</v>
      </c>
      <c r="J20" s="63">
        <v>30464474</v>
      </c>
      <c r="K20" s="64" t="s">
        <v>50</v>
      </c>
      <c r="L20" s="63">
        <v>1104632</v>
      </c>
      <c r="M20" s="63">
        <v>9019771</v>
      </c>
      <c r="N20" s="63">
        <v>7205651.2499999991</v>
      </c>
      <c r="O20" s="63">
        <v>7025900</v>
      </c>
      <c r="P20" s="63">
        <v>22513598.359999999</v>
      </c>
      <c r="Q20" s="64" t="s">
        <v>50</v>
      </c>
      <c r="R20" s="66" t="s">
        <v>65</v>
      </c>
      <c r="S20" s="60"/>
    </row>
    <row r="21" spans="1:19">
      <c r="A21" s="60"/>
      <c r="B21" s="61" t="s">
        <v>66</v>
      </c>
      <c r="C21" s="61"/>
      <c r="D21" s="62"/>
      <c r="E21" s="63">
        <v>13704993.610000001</v>
      </c>
      <c r="F21" s="63">
        <v>95712</v>
      </c>
      <c r="G21" s="63">
        <v>160825.94</v>
      </c>
      <c r="H21" s="64" t="s">
        <v>50</v>
      </c>
      <c r="I21" s="63">
        <v>32300</v>
      </c>
      <c r="J21" s="63">
        <v>9988845</v>
      </c>
      <c r="K21" s="64" t="s">
        <v>50</v>
      </c>
      <c r="L21" s="64">
        <v>40922</v>
      </c>
      <c r="M21" s="63">
        <v>6457565</v>
      </c>
      <c r="N21" s="63">
        <v>1801791.43</v>
      </c>
      <c r="O21" s="63">
        <v>1132766</v>
      </c>
      <c r="P21" s="63">
        <v>146905.65</v>
      </c>
      <c r="Q21" s="64" t="s">
        <v>50</v>
      </c>
      <c r="R21" s="65" t="s">
        <v>67</v>
      </c>
      <c r="S21" s="60"/>
    </row>
    <row r="22" spans="1:19">
      <c r="A22" s="60"/>
      <c r="B22" s="67" t="s">
        <v>68</v>
      </c>
      <c r="C22" s="67"/>
      <c r="D22" s="68"/>
      <c r="E22" s="63">
        <v>21535031</v>
      </c>
      <c r="F22" s="63">
        <v>490031</v>
      </c>
      <c r="G22" s="63">
        <v>421065.95</v>
      </c>
      <c r="H22" s="64" t="s">
        <v>50</v>
      </c>
      <c r="I22" s="63">
        <v>109750</v>
      </c>
      <c r="J22" s="63">
        <v>23896235</v>
      </c>
      <c r="K22" s="64" t="s">
        <v>50</v>
      </c>
      <c r="L22" s="63">
        <v>10753399</v>
      </c>
      <c r="M22" s="63">
        <v>12691706</v>
      </c>
      <c r="N22" s="63">
        <v>10208374.119999999</v>
      </c>
      <c r="O22" s="63">
        <v>5663000</v>
      </c>
      <c r="P22" s="63">
        <v>1344272.57</v>
      </c>
      <c r="Q22" s="63">
        <v>16000</v>
      </c>
      <c r="R22" s="66" t="s">
        <v>69</v>
      </c>
      <c r="S22" s="60"/>
    </row>
    <row r="23" spans="1:19">
      <c r="A23" s="60"/>
      <c r="B23" s="61" t="s">
        <v>70</v>
      </c>
      <c r="C23" s="61"/>
      <c r="D23" s="62"/>
      <c r="E23" s="63">
        <v>14916430.99</v>
      </c>
      <c r="F23" s="63">
        <v>302521</v>
      </c>
      <c r="G23" s="63">
        <v>208576.62</v>
      </c>
      <c r="H23" s="64" t="s">
        <v>50</v>
      </c>
      <c r="I23" s="64">
        <v>0.19</v>
      </c>
      <c r="J23" s="63">
        <v>12636269</v>
      </c>
      <c r="K23" s="64" t="s">
        <v>50</v>
      </c>
      <c r="L23" s="63">
        <v>8219756</v>
      </c>
      <c r="M23" s="63">
        <v>7960994.6200000001</v>
      </c>
      <c r="N23" s="63">
        <v>4408768.3899999997</v>
      </c>
      <c r="O23" s="63">
        <v>3330800</v>
      </c>
      <c r="P23" s="63">
        <v>1008985.92</v>
      </c>
      <c r="Q23" s="63">
        <v>16000</v>
      </c>
      <c r="R23" s="66" t="s">
        <v>71</v>
      </c>
      <c r="S23" s="60"/>
    </row>
    <row r="24" spans="1:19">
      <c r="A24" s="60"/>
      <c r="B24" s="61" t="s">
        <v>72</v>
      </c>
      <c r="C24" s="61"/>
      <c r="D24" s="62"/>
      <c r="E24" s="63">
        <v>25469027.649999999</v>
      </c>
      <c r="F24" s="63">
        <v>951584</v>
      </c>
      <c r="G24" s="63">
        <v>570081.4</v>
      </c>
      <c r="H24" s="64">
        <v>884254</v>
      </c>
      <c r="I24" s="64">
        <v>338071</v>
      </c>
      <c r="J24" s="63">
        <v>6830019</v>
      </c>
      <c r="K24" s="64" t="s">
        <v>50</v>
      </c>
      <c r="L24" s="64">
        <v>1796877.4</v>
      </c>
      <c r="M24" s="63">
        <v>12216495</v>
      </c>
      <c r="N24" s="63">
        <v>10864344.539999999</v>
      </c>
      <c r="O24" s="63">
        <v>9035650</v>
      </c>
      <c r="P24" s="63">
        <v>961458.59</v>
      </c>
      <c r="Q24" s="63">
        <v>600</v>
      </c>
      <c r="R24" s="65" t="s">
        <v>73</v>
      </c>
      <c r="S24" s="60"/>
    </row>
    <row r="25" spans="1:19">
      <c r="A25" s="60"/>
      <c r="B25" s="61" t="s">
        <v>74</v>
      </c>
      <c r="C25" s="61"/>
      <c r="D25" s="62"/>
      <c r="E25" s="69">
        <v>16229352.779999999</v>
      </c>
      <c r="F25" s="70">
        <v>2150</v>
      </c>
      <c r="G25" s="71">
        <v>115040.57</v>
      </c>
      <c r="H25" s="72" t="s">
        <v>50</v>
      </c>
      <c r="I25" s="69">
        <v>63655</v>
      </c>
      <c r="J25" s="71">
        <v>23551964</v>
      </c>
      <c r="K25" s="72" t="s">
        <v>50</v>
      </c>
      <c r="L25" s="69">
        <v>737392</v>
      </c>
      <c r="M25" s="69">
        <v>8636355</v>
      </c>
      <c r="N25" s="69">
        <v>7634954.5899999999</v>
      </c>
      <c r="O25" s="69">
        <v>2482000</v>
      </c>
      <c r="P25" s="69">
        <v>19656519.609999999</v>
      </c>
      <c r="Q25" s="72" t="s">
        <v>50</v>
      </c>
      <c r="R25" s="66" t="s">
        <v>75</v>
      </c>
      <c r="S25" s="60"/>
    </row>
    <row r="26" spans="1:19">
      <c r="A26" s="60"/>
      <c r="B26" s="61" t="s">
        <v>76</v>
      </c>
      <c r="C26" s="61"/>
      <c r="D26" s="62"/>
      <c r="E26" s="63">
        <v>19091369.150000002</v>
      </c>
      <c r="F26" s="63">
        <v>200807.6</v>
      </c>
      <c r="G26" s="63">
        <v>508360.67</v>
      </c>
      <c r="H26" s="64" t="s">
        <v>50</v>
      </c>
      <c r="I26" s="63">
        <v>302860</v>
      </c>
      <c r="J26" s="63">
        <v>8795680</v>
      </c>
      <c r="K26" s="64" t="s">
        <v>50</v>
      </c>
      <c r="L26" s="63">
        <v>1730142</v>
      </c>
      <c r="M26" s="63">
        <v>8133353</v>
      </c>
      <c r="N26" s="63">
        <v>3984678.22</v>
      </c>
      <c r="O26" s="63">
        <v>4979632.05</v>
      </c>
      <c r="P26" s="63">
        <v>2205096.66</v>
      </c>
      <c r="Q26" s="64" t="s">
        <v>50</v>
      </c>
      <c r="R26" s="66" t="s">
        <v>77</v>
      </c>
      <c r="S26" s="60"/>
    </row>
    <row r="27" spans="1:19">
      <c r="A27" s="60"/>
      <c r="B27" s="73" t="s">
        <v>78</v>
      </c>
      <c r="C27" s="73"/>
      <c r="D27" s="74"/>
      <c r="E27" s="63">
        <v>16728514.039999999</v>
      </c>
      <c r="F27" s="63">
        <v>90786</v>
      </c>
      <c r="G27" s="63">
        <v>346584.57</v>
      </c>
      <c r="H27" s="64" t="s">
        <v>50</v>
      </c>
      <c r="I27" s="63">
        <v>44050</v>
      </c>
      <c r="J27" s="63">
        <v>5572341</v>
      </c>
      <c r="K27" s="64" t="s">
        <v>50</v>
      </c>
      <c r="L27" s="63">
        <v>1059873</v>
      </c>
      <c r="M27" s="63">
        <v>8668704</v>
      </c>
      <c r="N27" s="63">
        <v>4976808.0999999996</v>
      </c>
      <c r="O27" s="63">
        <v>2315922</v>
      </c>
      <c r="P27" s="63">
        <v>2231085.92</v>
      </c>
      <c r="Q27" s="64" t="s">
        <v>50</v>
      </c>
      <c r="R27" s="66" t="s">
        <v>79</v>
      </c>
      <c r="S27" s="60"/>
    </row>
    <row r="28" spans="1:19">
      <c r="A28" s="60"/>
      <c r="B28" s="75" t="s">
        <v>80</v>
      </c>
      <c r="C28" s="76"/>
      <c r="D28" s="77"/>
      <c r="E28" s="63">
        <v>30084892.259999998</v>
      </c>
      <c r="F28" s="63">
        <v>805338.4</v>
      </c>
      <c r="G28" s="63">
        <v>341512.12</v>
      </c>
      <c r="H28" s="64" t="s">
        <v>50</v>
      </c>
      <c r="I28" s="63">
        <v>133589.73000000001</v>
      </c>
      <c r="J28" s="63">
        <v>25860982</v>
      </c>
      <c r="K28" s="64" t="s">
        <v>50</v>
      </c>
      <c r="L28" s="63">
        <v>885221.8</v>
      </c>
      <c r="M28" s="63">
        <v>12230805</v>
      </c>
      <c r="N28" s="63">
        <v>10341828.65</v>
      </c>
      <c r="O28" s="63">
        <v>5000150</v>
      </c>
      <c r="P28" s="63">
        <v>19769970.739999998</v>
      </c>
      <c r="Q28" s="63">
        <v>16000</v>
      </c>
      <c r="R28" s="66" t="s">
        <v>81</v>
      </c>
      <c r="S28" s="60"/>
    </row>
    <row r="29" spans="1:19" s="1" customFormat="1">
      <c r="A29" s="56" t="s">
        <v>82</v>
      </c>
      <c r="B29" s="56"/>
      <c r="C29" s="56"/>
      <c r="D29" s="57"/>
      <c r="E29" s="78">
        <f>SUM(E30:E35,E52:E53)</f>
        <v>112078453.75</v>
      </c>
      <c r="F29" s="78">
        <f t="shared" ref="F29:P29" si="2">SUM(F30:F35,F52:F53)</f>
        <v>740120.8</v>
      </c>
      <c r="G29" s="78">
        <f>SUM(G30:G35,G52:G53)</f>
        <v>1643055.9700000002</v>
      </c>
      <c r="H29" s="78">
        <f>SUM(H30:H35,H52:H53)</f>
        <v>66805</v>
      </c>
      <c r="I29" s="78">
        <f t="shared" si="2"/>
        <v>549001.93999999994</v>
      </c>
      <c r="J29" s="78">
        <f>SUM(J30:J35,J52:J53)</f>
        <v>116068508.66</v>
      </c>
      <c r="K29" s="78" t="s">
        <v>50</v>
      </c>
      <c r="L29" s="78">
        <f t="shared" si="2"/>
        <v>56104203</v>
      </c>
      <c r="M29" s="78">
        <f t="shared" si="2"/>
        <v>59307861</v>
      </c>
      <c r="N29" s="78">
        <f t="shared" si="2"/>
        <v>33558884.059999995</v>
      </c>
      <c r="O29" s="78">
        <f t="shared" si="2"/>
        <v>49550654.659999996</v>
      </c>
      <c r="P29" s="78">
        <f t="shared" si="2"/>
        <v>10789863.26</v>
      </c>
      <c r="Q29" s="78">
        <f>SUM(Q30:Q35,Q52:Q53)</f>
        <v>44160</v>
      </c>
      <c r="R29" s="58" t="s">
        <v>83</v>
      </c>
      <c r="S29" s="60"/>
    </row>
    <row r="30" spans="1:19">
      <c r="A30" s="60"/>
      <c r="B30" s="61" t="s">
        <v>84</v>
      </c>
      <c r="C30" s="61"/>
      <c r="D30" s="62"/>
      <c r="E30" s="64">
        <v>12749753.510000002</v>
      </c>
      <c r="F30" s="64">
        <v>69940</v>
      </c>
      <c r="G30" s="64">
        <v>81820.62</v>
      </c>
      <c r="H30" s="64" t="s">
        <v>50</v>
      </c>
      <c r="I30" s="64">
        <v>5135</v>
      </c>
      <c r="J30" s="64">
        <v>8603760</v>
      </c>
      <c r="K30" s="64" t="s">
        <v>50</v>
      </c>
      <c r="L30" s="64">
        <v>4562454</v>
      </c>
      <c r="M30" s="64">
        <v>8506872</v>
      </c>
      <c r="N30" s="64">
        <v>5398513.8799999999</v>
      </c>
      <c r="O30" s="64">
        <v>2164100</v>
      </c>
      <c r="P30" s="64">
        <v>861185.92</v>
      </c>
      <c r="Q30" s="64">
        <v>16000</v>
      </c>
      <c r="R30" s="66" t="s">
        <v>85</v>
      </c>
      <c r="S30" s="60"/>
    </row>
    <row r="31" spans="1:19">
      <c r="A31" s="60"/>
      <c r="B31" s="61" t="s">
        <v>86</v>
      </c>
      <c r="C31" s="61"/>
      <c r="D31" s="62"/>
      <c r="E31" s="64">
        <v>14241257.42</v>
      </c>
      <c r="F31" s="64">
        <v>20957</v>
      </c>
      <c r="G31" s="64">
        <v>194845.41</v>
      </c>
      <c r="H31" s="64" t="s">
        <v>50</v>
      </c>
      <c r="I31" s="64">
        <v>49800.94</v>
      </c>
      <c r="J31" s="64">
        <v>2900806</v>
      </c>
      <c r="K31" s="64" t="s">
        <v>50</v>
      </c>
      <c r="L31" s="64">
        <v>1488497</v>
      </c>
      <c r="M31" s="64">
        <v>7426589</v>
      </c>
      <c r="N31" s="64">
        <v>3030314.14</v>
      </c>
      <c r="O31" s="64">
        <v>2476380</v>
      </c>
      <c r="P31" s="64">
        <v>1176422.6000000001</v>
      </c>
      <c r="Q31" s="64" t="s">
        <v>50</v>
      </c>
      <c r="R31" s="66" t="s">
        <v>87</v>
      </c>
      <c r="S31" s="60"/>
    </row>
    <row r="32" spans="1:19">
      <c r="A32" s="60"/>
      <c r="B32" s="61" t="s">
        <v>88</v>
      </c>
      <c r="C32" s="61"/>
      <c r="D32" s="62"/>
      <c r="E32" s="64">
        <v>13447228.289999999</v>
      </c>
      <c r="F32" s="64">
        <v>107870</v>
      </c>
      <c r="G32" s="64">
        <v>180369.67</v>
      </c>
      <c r="H32" s="64">
        <v>66805</v>
      </c>
      <c r="I32" s="64">
        <v>85800</v>
      </c>
      <c r="J32" s="64">
        <v>17653415</v>
      </c>
      <c r="K32" s="64" t="s">
        <v>50</v>
      </c>
      <c r="L32" s="64">
        <v>5557668</v>
      </c>
      <c r="M32" s="64">
        <v>5939147</v>
      </c>
      <c r="N32" s="64">
        <v>4917744.4499999993</v>
      </c>
      <c r="O32" s="64">
        <v>10775700</v>
      </c>
      <c r="P32" s="64">
        <v>671985.92</v>
      </c>
      <c r="Q32" s="64" t="s">
        <v>50</v>
      </c>
      <c r="R32" s="66" t="s">
        <v>89</v>
      </c>
      <c r="S32" s="60"/>
    </row>
    <row r="33" spans="1:22">
      <c r="A33" s="60"/>
      <c r="B33" s="61" t="s">
        <v>90</v>
      </c>
      <c r="C33" s="61"/>
      <c r="D33" s="62"/>
      <c r="E33" s="64">
        <v>12361735.27</v>
      </c>
      <c r="F33" s="64">
        <v>75157.8</v>
      </c>
      <c r="G33" s="64">
        <v>337488.2</v>
      </c>
      <c r="H33" s="64" t="s">
        <v>50</v>
      </c>
      <c r="I33" s="64">
        <v>49250</v>
      </c>
      <c r="J33" s="64">
        <v>7361013</v>
      </c>
      <c r="K33" s="64" t="s">
        <v>50</v>
      </c>
      <c r="L33" s="64">
        <v>4622409</v>
      </c>
      <c r="M33" s="64">
        <v>6377770</v>
      </c>
      <c r="N33" s="64">
        <v>1868697.16</v>
      </c>
      <c r="O33" s="64">
        <v>2369000</v>
      </c>
      <c r="P33" s="64">
        <v>680500</v>
      </c>
      <c r="Q33" s="64">
        <v>28160</v>
      </c>
      <c r="R33" s="66" t="s">
        <v>91</v>
      </c>
      <c r="S33" s="60"/>
    </row>
    <row r="34" spans="1:22">
      <c r="A34" s="60"/>
      <c r="B34" s="73" t="s">
        <v>92</v>
      </c>
      <c r="C34" s="73"/>
      <c r="D34" s="74"/>
      <c r="E34" s="64">
        <v>13691832.98</v>
      </c>
      <c r="F34" s="64">
        <v>3850</v>
      </c>
      <c r="G34" s="64">
        <v>164452.73000000001</v>
      </c>
      <c r="H34" s="64" t="s">
        <v>50</v>
      </c>
      <c r="I34" s="64">
        <v>13660</v>
      </c>
      <c r="J34" s="64">
        <v>18586286</v>
      </c>
      <c r="K34" s="64" t="s">
        <v>50</v>
      </c>
      <c r="L34" s="64">
        <v>6945574</v>
      </c>
      <c r="M34" s="64">
        <v>7651808</v>
      </c>
      <c r="N34" s="64">
        <v>3400002.71</v>
      </c>
      <c r="O34" s="64">
        <v>9754000</v>
      </c>
      <c r="P34" s="64">
        <v>1127985.92</v>
      </c>
      <c r="Q34" s="64" t="s">
        <v>50</v>
      </c>
      <c r="R34" s="66" t="s">
        <v>93</v>
      </c>
      <c r="S34" s="60"/>
    </row>
    <row r="35" spans="1:22" s="80" customFormat="1" ht="18" customHeight="1">
      <c r="A35" s="60"/>
      <c r="B35" s="73" t="s">
        <v>94</v>
      </c>
      <c r="C35" s="73"/>
      <c r="D35" s="74"/>
      <c r="E35" s="64">
        <v>14226196.84</v>
      </c>
      <c r="F35" s="64">
        <v>106620</v>
      </c>
      <c r="G35" s="64">
        <v>131507.45000000001</v>
      </c>
      <c r="H35" s="64" t="s">
        <v>50</v>
      </c>
      <c r="I35" s="64">
        <v>28861</v>
      </c>
      <c r="J35" s="64">
        <v>17459211</v>
      </c>
      <c r="K35" s="64" t="s">
        <v>50</v>
      </c>
      <c r="L35" s="64">
        <v>12296956</v>
      </c>
      <c r="M35" s="64">
        <v>7950970</v>
      </c>
      <c r="N35" s="64">
        <v>5482537.9500000002</v>
      </c>
      <c r="O35" s="64">
        <v>4073200</v>
      </c>
      <c r="P35" s="64">
        <v>1927485.92</v>
      </c>
      <c r="Q35" s="64" t="s">
        <v>50</v>
      </c>
      <c r="R35" s="79" t="s">
        <v>95</v>
      </c>
      <c r="S35" s="60"/>
    </row>
    <row r="36" spans="1:22" ht="12.75" customHeight="1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</row>
    <row r="40" spans="1:22">
      <c r="A40" s="1"/>
      <c r="B40" s="2" t="s">
        <v>0</v>
      </c>
      <c r="C40" s="3">
        <v>19.3</v>
      </c>
      <c r="D40" s="2" t="s">
        <v>96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2">
      <c r="A41" s="5"/>
      <c r="B41" s="1" t="s">
        <v>2</v>
      </c>
      <c r="C41" s="3">
        <v>19.3</v>
      </c>
      <c r="D41" s="6" t="s">
        <v>3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1"/>
    </row>
    <row r="42" spans="1:22">
      <c r="A42" s="5"/>
      <c r="B42" s="1"/>
      <c r="C42" s="3"/>
      <c r="D42" s="6" t="s">
        <v>97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>
      <c r="A43" s="5"/>
      <c r="B43" s="1"/>
      <c r="C43" s="3"/>
      <c r="D43" s="6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7" t="s">
        <v>5</v>
      </c>
      <c r="T43" s="5"/>
      <c r="U43" s="5"/>
      <c r="V43" s="5"/>
    </row>
    <row r="44" spans="1:22">
      <c r="V44" s="5"/>
    </row>
    <row r="45" spans="1:22" ht="21">
      <c r="A45" s="8"/>
      <c r="B45" s="9"/>
      <c r="C45" s="9"/>
      <c r="D45" s="10"/>
      <c r="E45" s="11" t="s">
        <v>6</v>
      </c>
      <c r="F45" s="12"/>
      <c r="G45" s="12"/>
      <c r="H45" s="12"/>
      <c r="I45" s="12"/>
      <c r="J45" s="12"/>
      <c r="K45" s="13"/>
      <c r="L45" s="14" t="s">
        <v>7</v>
      </c>
      <c r="M45" s="15"/>
      <c r="N45" s="15"/>
      <c r="O45" s="15"/>
      <c r="P45" s="15"/>
      <c r="Q45" s="15"/>
      <c r="R45" s="16" t="s">
        <v>8</v>
      </c>
      <c r="S45" s="17"/>
      <c r="T45" s="18"/>
      <c r="U45" s="18"/>
    </row>
    <row r="46" spans="1:22">
      <c r="A46" s="18"/>
      <c r="B46" s="18"/>
      <c r="C46" s="18"/>
      <c r="D46" s="18"/>
      <c r="E46" s="19" t="s">
        <v>9</v>
      </c>
      <c r="F46" s="20"/>
      <c r="G46" s="20"/>
      <c r="H46" s="20"/>
      <c r="I46" s="20"/>
      <c r="J46" s="20"/>
      <c r="K46" s="21"/>
      <c r="L46" s="22" t="s">
        <v>10</v>
      </c>
      <c r="M46" s="23"/>
      <c r="N46" s="23"/>
      <c r="O46" s="23"/>
      <c r="P46" s="23"/>
      <c r="Q46" s="24"/>
      <c r="R46" s="25" t="s">
        <v>11</v>
      </c>
      <c r="S46" s="26"/>
      <c r="T46" s="18"/>
      <c r="U46" s="18"/>
      <c r="V46" s="18"/>
    </row>
    <row r="47" spans="1:22">
      <c r="A47" s="27" t="s">
        <v>12</v>
      </c>
      <c r="B47" s="27"/>
      <c r="C47" s="27"/>
      <c r="D47" s="28"/>
      <c r="E47" s="29"/>
      <c r="F47" s="29" t="s">
        <v>13</v>
      </c>
      <c r="G47" s="29"/>
      <c r="H47" s="29"/>
      <c r="I47" s="29"/>
      <c r="J47" s="30"/>
      <c r="K47" s="31"/>
      <c r="L47" s="32"/>
      <c r="M47" s="32"/>
      <c r="N47" s="32"/>
      <c r="O47" s="32"/>
      <c r="P47" s="32"/>
      <c r="Q47" s="32"/>
      <c r="R47" s="25" t="s">
        <v>14</v>
      </c>
      <c r="S47" s="33"/>
      <c r="T47" s="34"/>
      <c r="U47" s="18"/>
      <c r="V47" s="18"/>
    </row>
    <row r="48" spans="1:22">
      <c r="A48" s="27" t="s">
        <v>15</v>
      </c>
      <c r="B48" s="27"/>
      <c r="C48" s="27"/>
      <c r="D48" s="28"/>
      <c r="E48" s="29" t="s">
        <v>16</v>
      </c>
      <c r="F48" s="29" t="s">
        <v>17</v>
      </c>
      <c r="G48" s="29" t="s">
        <v>18</v>
      </c>
      <c r="H48" s="29" t="s">
        <v>19</v>
      </c>
      <c r="I48" s="29" t="s">
        <v>20</v>
      </c>
      <c r="J48" s="32" t="s">
        <v>21</v>
      </c>
      <c r="K48" s="29" t="s">
        <v>22</v>
      </c>
      <c r="L48" s="32" t="s">
        <v>23</v>
      </c>
      <c r="M48" s="32" t="s">
        <v>24</v>
      </c>
      <c r="N48" s="32" t="s">
        <v>25</v>
      </c>
      <c r="O48" s="32" t="s">
        <v>26</v>
      </c>
      <c r="P48" s="32" t="s">
        <v>27</v>
      </c>
      <c r="Q48" s="32" t="s">
        <v>28</v>
      </c>
      <c r="R48" s="25" t="s">
        <v>29</v>
      </c>
      <c r="S48" s="33"/>
      <c r="T48" s="34"/>
      <c r="U48" s="18"/>
      <c r="V48" s="18"/>
    </row>
    <row r="49" spans="1:22">
      <c r="A49" s="27" t="s">
        <v>30</v>
      </c>
      <c r="B49" s="27"/>
      <c r="C49" s="27"/>
      <c r="D49" s="28"/>
      <c r="E49" s="35" t="s">
        <v>31</v>
      </c>
      <c r="F49" s="29" t="s">
        <v>32</v>
      </c>
      <c r="G49" s="35" t="s">
        <v>33</v>
      </c>
      <c r="H49" s="36" t="s">
        <v>34</v>
      </c>
      <c r="I49" s="35" t="s">
        <v>35</v>
      </c>
      <c r="J49" s="37" t="s">
        <v>36</v>
      </c>
      <c r="K49" s="35" t="s">
        <v>37</v>
      </c>
      <c r="L49" s="37" t="s">
        <v>38</v>
      </c>
      <c r="M49" s="37" t="s">
        <v>39</v>
      </c>
      <c r="N49" s="37" t="s">
        <v>40</v>
      </c>
      <c r="O49" s="37" t="s">
        <v>41</v>
      </c>
      <c r="P49" s="37" t="s">
        <v>36</v>
      </c>
      <c r="Q49" s="35" t="s">
        <v>37</v>
      </c>
      <c r="R49" s="25" t="s">
        <v>42</v>
      </c>
      <c r="S49" s="33"/>
      <c r="T49" s="34"/>
      <c r="U49" s="18"/>
      <c r="V49" s="18"/>
    </row>
    <row r="50" spans="1:22">
      <c r="A50" s="38"/>
      <c r="B50" s="38"/>
      <c r="C50" s="38"/>
      <c r="D50" s="39"/>
      <c r="E50" s="35" t="s">
        <v>43</v>
      </c>
      <c r="F50" s="40" t="s">
        <v>44</v>
      </c>
      <c r="G50" s="81"/>
      <c r="H50" s="40" t="s">
        <v>45</v>
      </c>
      <c r="I50" s="82"/>
      <c r="J50" s="82"/>
      <c r="K50" s="82"/>
      <c r="L50" s="37" t="s">
        <v>46</v>
      </c>
      <c r="M50" s="82"/>
      <c r="N50" s="82"/>
      <c r="O50" s="82"/>
      <c r="P50" s="81"/>
      <c r="R50" s="42"/>
      <c r="S50" s="43"/>
      <c r="T50" s="34"/>
      <c r="U50" s="18"/>
      <c r="V50" s="18"/>
    </row>
    <row r="51" spans="1:22" ht="21">
      <c r="A51" s="44"/>
      <c r="B51" s="44"/>
      <c r="C51" s="44"/>
      <c r="D51" s="45"/>
      <c r="E51" s="46" t="s">
        <v>43</v>
      </c>
      <c r="F51" s="46" t="s">
        <v>47</v>
      </c>
      <c r="G51" s="83"/>
      <c r="H51" s="46" t="s">
        <v>48</v>
      </c>
      <c r="I51" s="84"/>
      <c r="J51" s="84"/>
      <c r="K51" s="84"/>
      <c r="L51" s="83"/>
      <c r="M51" s="84"/>
      <c r="N51" s="84"/>
      <c r="O51" s="84"/>
      <c r="P51" s="83"/>
      <c r="Q51" s="85"/>
      <c r="R51" s="49"/>
      <c r="S51" s="50"/>
      <c r="T51" s="18"/>
      <c r="U51" s="18"/>
      <c r="V51" s="18"/>
    </row>
    <row r="52" spans="1:22">
      <c r="A52" s="60"/>
      <c r="B52" s="73" t="s">
        <v>98</v>
      </c>
      <c r="C52" s="73"/>
      <c r="D52" s="73"/>
      <c r="E52" s="64">
        <v>17529493.469999999</v>
      </c>
      <c r="F52" s="64">
        <v>7500</v>
      </c>
      <c r="G52" s="86">
        <v>193855.49</v>
      </c>
      <c r="H52" s="64" t="s">
        <v>50</v>
      </c>
      <c r="I52" s="64">
        <v>306503</v>
      </c>
      <c r="J52" s="64">
        <v>30467038.66</v>
      </c>
      <c r="K52" s="64" t="s">
        <v>50</v>
      </c>
      <c r="L52" s="64">
        <v>12175830</v>
      </c>
      <c r="M52" s="64">
        <v>9238412</v>
      </c>
      <c r="N52" s="64">
        <v>5117829.1199999992</v>
      </c>
      <c r="O52" s="64">
        <v>15700674.66</v>
      </c>
      <c r="P52" s="64">
        <v>2747811.06</v>
      </c>
      <c r="Q52" s="64" t="s">
        <v>50</v>
      </c>
      <c r="R52" s="66" t="s">
        <v>99</v>
      </c>
      <c r="S52" s="60"/>
      <c r="V52" s="18"/>
    </row>
    <row r="53" spans="1:22">
      <c r="A53" s="60"/>
      <c r="B53" s="73" t="s">
        <v>100</v>
      </c>
      <c r="C53" s="73"/>
      <c r="D53" s="73"/>
      <c r="E53" s="64">
        <v>13830955.969999999</v>
      </c>
      <c r="F53" s="64">
        <v>348226</v>
      </c>
      <c r="G53" s="64">
        <v>358716.4</v>
      </c>
      <c r="H53" s="64" t="s">
        <v>50</v>
      </c>
      <c r="I53" s="64">
        <v>9992</v>
      </c>
      <c r="J53" s="64">
        <v>13036979</v>
      </c>
      <c r="K53" s="64" t="s">
        <v>50</v>
      </c>
      <c r="L53" s="64">
        <v>8454815</v>
      </c>
      <c r="M53" s="64">
        <v>6216293</v>
      </c>
      <c r="N53" s="64">
        <v>4343244.6500000004</v>
      </c>
      <c r="O53" s="64">
        <v>2237600</v>
      </c>
      <c r="P53" s="64">
        <v>1596485.92</v>
      </c>
      <c r="Q53" s="64" t="s">
        <v>50</v>
      </c>
      <c r="R53" s="66" t="s">
        <v>101</v>
      </c>
      <c r="S53" s="60"/>
    </row>
    <row r="54" spans="1:22" s="1" customFormat="1">
      <c r="A54" s="87" t="s">
        <v>102</v>
      </c>
      <c r="B54" s="87"/>
      <c r="C54" s="87"/>
      <c r="D54" s="87"/>
      <c r="E54" s="78">
        <f>SUM(E55:E61)</f>
        <v>134881837.33999997</v>
      </c>
      <c r="F54" s="78">
        <f t="shared" ref="F54:P54" si="3">SUM(F55:F61)</f>
        <v>2291095.2800000003</v>
      </c>
      <c r="G54" s="78">
        <f t="shared" si="3"/>
        <v>2873298.9000000004</v>
      </c>
      <c r="H54" s="78" t="s">
        <v>50</v>
      </c>
      <c r="I54" s="78">
        <f t="shared" si="3"/>
        <v>1579736.2</v>
      </c>
      <c r="J54" s="78">
        <f t="shared" si="3"/>
        <v>164440029.77999997</v>
      </c>
      <c r="K54" s="78" t="s">
        <v>50</v>
      </c>
      <c r="L54" s="78">
        <f t="shared" si="3"/>
        <v>38341322.740000002</v>
      </c>
      <c r="M54" s="78">
        <f t="shared" si="3"/>
        <v>67901310.310000002</v>
      </c>
      <c r="N54" s="78">
        <f t="shared" si="3"/>
        <v>46774946.469999999</v>
      </c>
      <c r="O54" s="78">
        <f t="shared" si="3"/>
        <v>39245280.560000002</v>
      </c>
      <c r="P54" s="78">
        <f t="shared" si="3"/>
        <v>48397777.57</v>
      </c>
      <c r="Q54" s="78">
        <f>SUM(Q55:Q61)</f>
        <v>48000</v>
      </c>
      <c r="R54" s="58" t="s">
        <v>103</v>
      </c>
      <c r="S54" s="60"/>
    </row>
    <row r="55" spans="1:22">
      <c r="A55" s="88"/>
      <c r="B55" s="73" t="s">
        <v>104</v>
      </c>
      <c r="C55" s="73"/>
      <c r="D55" s="73"/>
      <c r="E55" s="64">
        <v>25444702.73</v>
      </c>
      <c r="F55" s="64">
        <v>267966</v>
      </c>
      <c r="G55" s="64">
        <v>517879.93</v>
      </c>
      <c r="H55" s="64" t="s">
        <v>50</v>
      </c>
      <c r="I55" s="64">
        <v>954508.2</v>
      </c>
      <c r="J55" s="64">
        <v>41247981.100000001</v>
      </c>
      <c r="K55" s="64" t="s">
        <v>50</v>
      </c>
      <c r="L55" s="64">
        <v>1613315.7</v>
      </c>
      <c r="M55" s="64">
        <v>12144637.309999999</v>
      </c>
      <c r="N55" s="64">
        <v>12538087.220000001</v>
      </c>
      <c r="O55" s="64">
        <v>10450913</v>
      </c>
      <c r="P55" s="64">
        <v>27286835.190000001</v>
      </c>
      <c r="Q55" s="64" t="s">
        <v>50</v>
      </c>
      <c r="R55" s="66" t="s">
        <v>105</v>
      </c>
      <c r="S55" s="89"/>
    </row>
    <row r="56" spans="1:22">
      <c r="A56" s="88"/>
      <c r="B56" s="73" t="s">
        <v>106</v>
      </c>
      <c r="C56" s="73"/>
      <c r="D56" s="73"/>
      <c r="E56" s="64">
        <v>13780371.619999999</v>
      </c>
      <c r="F56" s="64">
        <v>171926.35</v>
      </c>
      <c r="G56" s="64">
        <v>206236.77</v>
      </c>
      <c r="H56" s="64" t="s">
        <v>50</v>
      </c>
      <c r="I56" s="64">
        <v>114469</v>
      </c>
      <c r="J56" s="64">
        <v>16076754</v>
      </c>
      <c r="K56" s="64" t="s">
        <v>50</v>
      </c>
      <c r="L56" s="64">
        <v>783551.4</v>
      </c>
      <c r="M56" s="64">
        <v>6491373</v>
      </c>
      <c r="N56" s="64">
        <v>4451660.07</v>
      </c>
      <c r="O56" s="64">
        <v>1263400</v>
      </c>
      <c r="P56" s="64">
        <v>2291985.92</v>
      </c>
      <c r="Q56" s="64" t="s">
        <v>50</v>
      </c>
      <c r="R56" s="66" t="s">
        <v>107</v>
      </c>
      <c r="S56" s="60"/>
    </row>
    <row r="57" spans="1:22">
      <c r="A57" s="60"/>
      <c r="B57" s="73" t="s">
        <v>108</v>
      </c>
      <c r="C57" s="73"/>
      <c r="D57" s="73"/>
      <c r="E57" s="64">
        <v>15783747.939999999</v>
      </c>
      <c r="F57" s="64">
        <v>21998</v>
      </c>
      <c r="G57" s="64">
        <v>330672.53000000003</v>
      </c>
      <c r="H57" s="64" t="s">
        <v>50</v>
      </c>
      <c r="I57" s="64">
        <v>75355</v>
      </c>
      <c r="J57" s="64">
        <v>8646154</v>
      </c>
      <c r="K57" s="64" t="s">
        <v>50</v>
      </c>
      <c r="L57" s="64">
        <v>793254</v>
      </c>
      <c r="M57" s="64">
        <v>8218309</v>
      </c>
      <c r="N57" s="64">
        <v>3832004.96</v>
      </c>
      <c r="O57" s="64">
        <v>3570000</v>
      </c>
      <c r="P57" s="64">
        <v>2665596.66</v>
      </c>
      <c r="Q57" s="64">
        <v>16000</v>
      </c>
      <c r="R57" s="66" t="s">
        <v>109</v>
      </c>
      <c r="S57" s="60"/>
    </row>
    <row r="58" spans="1:22">
      <c r="A58" s="60"/>
      <c r="B58" s="88" t="s">
        <v>110</v>
      </c>
      <c r="C58" s="88"/>
      <c r="D58" s="88"/>
      <c r="E58" s="64">
        <v>12518920.48</v>
      </c>
      <c r="F58" s="64">
        <v>25301.23</v>
      </c>
      <c r="G58" s="64">
        <v>215362.47</v>
      </c>
      <c r="H58" s="64" t="s">
        <v>50</v>
      </c>
      <c r="I58" s="64">
        <v>33353</v>
      </c>
      <c r="J58" s="64">
        <v>15017343.35</v>
      </c>
      <c r="K58" s="64" t="s">
        <v>50</v>
      </c>
      <c r="L58" s="64">
        <v>5360470</v>
      </c>
      <c r="M58" s="64">
        <v>7275519</v>
      </c>
      <c r="N58" s="64">
        <v>3959746.19</v>
      </c>
      <c r="O58" s="64">
        <v>4078255</v>
      </c>
      <c r="P58" s="64">
        <v>3326653.43</v>
      </c>
      <c r="Q58" s="64">
        <v>16000</v>
      </c>
      <c r="R58" s="66" t="s">
        <v>111</v>
      </c>
      <c r="S58" s="60"/>
    </row>
    <row r="59" spans="1:22">
      <c r="A59" s="90"/>
      <c r="B59" s="73" t="s">
        <v>112</v>
      </c>
      <c r="C59" s="73"/>
      <c r="D59" s="73"/>
      <c r="E59" s="64">
        <v>31085157.939999998</v>
      </c>
      <c r="F59" s="64">
        <v>583067.1</v>
      </c>
      <c r="G59" s="64">
        <v>663870.67000000004</v>
      </c>
      <c r="H59" s="64" t="s">
        <v>50</v>
      </c>
      <c r="I59" s="64">
        <v>161663</v>
      </c>
      <c r="J59" s="64">
        <v>36411561</v>
      </c>
      <c r="K59" s="64" t="s">
        <v>50</v>
      </c>
      <c r="L59" s="64">
        <v>19603465.5</v>
      </c>
      <c r="M59" s="64">
        <v>15651171</v>
      </c>
      <c r="N59" s="64">
        <v>9597832.1400000006</v>
      </c>
      <c r="O59" s="64">
        <v>9910300</v>
      </c>
      <c r="P59" s="64">
        <v>5464569.2199999997</v>
      </c>
      <c r="Q59" s="64">
        <v>16000</v>
      </c>
      <c r="R59" s="66" t="s">
        <v>113</v>
      </c>
      <c r="S59" s="60"/>
    </row>
    <row r="60" spans="1:22">
      <c r="A60" s="88"/>
      <c r="B60" s="73" t="s">
        <v>114</v>
      </c>
      <c r="C60" s="73"/>
      <c r="D60" s="73"/>
      <c r="E60" s="64">
        <v>19543619.399999999</v>
      </c>
      <c r="F60" s="64">
        <v>174435.6</v>
      </c>
      <c r="G60" s="64">
        <v>356394.45</v>
      </c>
      <c r="H60" s="64" t="s">
        <v>50</v>
      </c>
      <c r="I60" s="64">
        <v>77000</v>
      </c>
      <c r="J60" s="64">
        <v>26789049</v>
      </c>
      <c r="K60" s="64" t="s">
        <v>50</v>
      </c>
      <c r="L60" s="64">
        <v>1846085</v>
      </c>
      <c r="M60" s="64">
        <v>8617663</v>
      </c>
      <c r="N60" s="64">
        <v>6723919.3900000006</v>
      </c>
      <c r="O60" s="64">
        <v>1692000</v>
      </c>
      <c r="P60" s="64">
        <v>4534081.53</v>
      </c>
      <c r="Q60" s="64" t="s">
        <v>50</v>
      </c>
      <c r="R60" s="66" t="s">
        <v>115</v>
      </c>
      <c r="S60" s="60"/>
    </row>
    <row r="61" spans="1:22">
      <c r="A61" s="88"/>
      <c r="B61" s="73" t="s">
        <v>116</v>
      </c>
      <c r="C61" s="73"/>
      <c r="D61" s="73"/>
      <c r="E61" s="64">
        <v>16725317.23</v>
      </c>
      <c r="F61" s="64">
        <v>1046401</v>
      </c>
      <c r="G61" s="64">
        <v>582882.07999999996</v>
      </c>
      <c r="H61" s="64" t="s">
        <v>50</v>
      </c>
      <c r="I61" s="64">
        <v>163388</v>
      </c>
      <c r="J61" s="64">
        <v>20251187.329999998</v>
      </c>
      <c r="K61" s="64" t="s">
        <v>50</v>
      </c>
      <c r="L61" s="64">
        <v>8341181.1399999997</v>
      </c>
      <c r="M61" s="64">
        <v>9502638</v>
      </c>
      <c r="N61" s="64">
        <v>5671696.5</v>
      </c>
      <c r="O61" s="64">
        <v>8280412.5599999996</v>
      </c>
      <c r="P61" s="64">
        <v>2828055.62</v>
      </c>
      <c r="Q61" s="64" t="s">
        <v>50</v>
      </c>
      <c r="R61" s="66" t="s">
        <v>117</v>
      </c>
      <c r="S61" s="60"/>
    </row>
    <row r="62" spans="1:22" s="1" customFormat="1">
      <c r="A62" s="87" t="s">
        <v>118</v>
      </c>
      <c r="B62" s="87"/>
      <c r="C62" s="87"/>
      <c r="D62" s="87"/>
      <c r="E62" s="78">
        <f>SUM(E63:E73)</f>
        <v>161619460.38</v>
      </c>
      <c r="F62" s="78">
        <f t="shared" ref="F62:P62" si="4">SUM(F63:F73)</f>
        <v>1076967.8</v>
      </c>
      <c r="G62" s="78">
        <f t="shared" si="4"/>
        <v>1716831.6599999997</v>
      </c>
      <c r="H62" s="78">
        <f t="shared" si="4"/>
        <v>224585</v>
      </c>
      <c r="I62" s="78">
        <f t="shared" si="4"/>
        <v>842152</v>
      </c>
      <c r="J62" s="78">
        <f t="shared" si="4"/>
        <v>134008925</v>
      </c>
      <c r="K62" s="78" t="s">
        <v>50</v>
      </c>
      <c r="L62" s="78">
        <f t="shared" si="4"/>
        <v>59481448.479999997</v>
      </c>
      <c r="M62" s="78">
        <f t="shared" si="4"/>
        <v>90008796.550000012</v>
      </c>
      <c r="N62" s="78">
        <f t="shared" si="4"/>
        <v>53813271.510000005</v>
      </c>
      <c r="O62" s="78">
        <f t="shared" si="4"/>
        <v>28796307.879999999</v>
      </c>
      <c r="P62" s="78">
        <f t="shared" si="4"/>
        <v>41618423.829999998</v>
      </c>
      <c r="Q62" s="78">
        <f>SUM(Q63:Q73)</f>
        <v>32000</v>
      </c>
      <c r="R62" s="58" t="s">
        <v>119</v>
      </c>
      <c r="S62" s="60"/>
    </row>
    <row r="63" spans="1:22">
      <c r="A63" s="88"/>
      <c r="B63" s="73" t="s">
        <v>120</v>
      </c>
      <c r="C63" s="73"/>
      <c r="D63" s="73"/>
      <c r="E63" s="64">
        <v>13426503.109999999</v>
      </c>
      <c r="F63" s="64">
        <v>5330</v>
      </c>
      <c r="G63" s="64">
        <v>92629.05</v>
      </c>
      <c r="H63" s="64">
        <v>224585</v>
      </c>
      <c r="I63" s="64">
        <v>46436</v>
      </c>
      <c r="J63" s="64">
        <v>11693245</v>
      </c>
      <c r="K63" s="64" t="s">
        <v>50</v>
      </c>
      <c r="L63" s="64">
        <v>1567403.5</v>
      </c>
      <c r="M63" s="64">
        <v>6520986.7400000002</v>
      </c>
      <c r="N63" s="64">
        <v>3956303.08</v>
      </c>
      <c r="O63" s="64">
        <v>2083000</v>
      </c>
      <c r="P63" s="64">
        <v>8196750</v>
      </c>
      <c r="Q63" s="64" t="s">
        <v>50</v>
      </c>
      <c r="R63" s="66" t="s">
        <v>121</v>
      </c>
      <c r="S63" s="60"/>
    </row>
    <row r="64" spans="1:22">
      <c r="A64" s="88"/>
      <c r="B64" s="73" t="s">
        <v>122</v>
      </c>
      <c r="C64" s="73"/>
      <c r="D64" s="73"/>
      <c r="E64" s="64">
        <v>14781202.67</v>
      </c>
      <c r="F64" s="64">
        <v>3010.6</v>
      </c>
      <c r="G64" s="64">
        <v>97248.72</v>
      </c>
      <c r="H64" s="64" t="s">
        <v>50</v>
      </c>
      <c r="I64" s="64">
        <v>54200</v>
      </c>
      <c r="J64" s="64">
        <v>16110601</v>
      </c>
      <c r="K64" s="64" t="s">
        <v>50</v>
      </c>
      <c r="L64" s="64">
        <v>9809890</v>
      </c>
      <c r="M64" s="64">
        <v>8556927</v>
      </c>
      <c r="N64" s="64">
        <v>5847602.4700000007</v>
      </c>
      <c r="O64" s="64">
        <v>3151852.88</v>
      </c>
      <c r="P64" s="64">
        <v>2449485.92</v>
      </c>
      <c r="Q64" s="64">
        <v>16000</v>
      </c>
      <c r="R64" s="66" t="s">
        <v>123</v>
      </c>
      <c r="S64" s="60"/>
    </row>
    <row r="65" spans="1:21">
      <c r="A65" s="88"/>
      <c r="B65" s="61" t="s">
        <v>124</v>
      </c>
      <c r="C65" s="61"/>
      <c r="D65" s="61"/>
      <c r="E65" s="64">
        <v>14178526.950000001</v>
      </c>
      <c r="F65" s="64">
        <v>118323</v>
      </c>
      <c r="G65" s="64">
        <v>128440.6</v>
      </c>
      <c r="H65" s="64" t="s">
        <v>50</v>
      </c>
      <c r="I65" s="64">
        <v>50200</v>
      </c>
      <c r="J65" s="64">
        <v>6249141</v>
      </c>
      <c r="K65" s="64" t="s">
        <v>50</v>
      </c>
      <c r="L65" s="64">
        <v>6843719.9000000004</v>
      </c>
      <c r="M65" s="64">
        <v>7525088</v>
      </c>
      <c r="N65" s="64">
        <v>5540432.8300000001</v>
      </c>
      <c r="O65" s="64">
        <v>2473300</v>
      </c>
      <c r="P65" s="64">
        <v>2272648.7999999998</v>
      </c>
      <c r="Q65" s="64" t="s">
        <v>50</v>
      </c>
      <c r="R65" s="66" t="s">
        <v>125</v>
      </c>
      <c r="S65" s="60"/>
    </row>
    <row r="66" spans="1:21">
      <c r="A66" s="88"/>
      <c r="B66" s="61" t="s">
        <v>126</v>
      </c>
      <c r="C66" s="61"/>
      <c r="D66" s="61"/>
      <c r="E66" s="64">
        <v>15669480.809999997</v>
      </c>
      <c r="F66" s="64">
        <v>30425</v>
      </c>
      <c r="G66" s="64">
        <v>76547.11</v>
      </c>
      <c r="H66" s="64" t="s">
        <v>50</v>
      </c>
      <c r="I66" s="64">
        <v>19628</v>
      </c>
      <c r="J66" s="64">
        <v>12030272</v>
      </c>
      <c r="K66" s="64" t="s">
        <v>50</v>
      </c>
      <c r="L66" s="64">
        <v>8049989</v>
      </c>
      <c r="M66" s="64">
        <v>9022316</v>
      </c>
      <c r="N66" s="64">
        <v>5894442.1500000004</v>
      </c>
      <c r="O66" s="64">
        <v>1847300</v>
      </c>
      <c r="P66" s="64">
        <v>816985.92</v>
      </c>
      <c r="Q66" s="64" t="s">
        <v>50</v>
      </c>
      <c r="R66" s="66" t="s">
        <v>127</v>
      </c>
      <c r="S66" s="60"/>
    </row>
    <row r="67" spans="1:21">
      <c r="A67" s="88"/>
      <c r="B67" s="61" t="s">
        <v>128</v>
      </c>
      <c r="C67" s="61"/>
      <c r="D67" s="61"/>
      <c r="E67" s="64">
        <v>16067506.460000001</v>
      </c>
      <c r="F67" s="64">
        <v>265816</v>
      </c>
      <c r="G67" s="64">
        <v>93744.78</v>
      </c>
      <c r="H67" s="64" t="s">
        <v>50</v>
      </c>
      <c r="I67" s="64">
        <v>20800</v>
      </c>
      <c r="J67" s="64">
        <v>18279847</v>
      </c>
      <c r="K67" s="64" t="s">
        <v>50</v>
      </c>
      <c r="L67" s="64">
        <v>10617491.08</v>
      </c>
      <c r="M67" s="64">
        <v>11394960</v>
      </c>
      <c r="N67" s="64">
        <v>7612420.8499999996</v>
      </c>
      <c r="O67" s="64">
        <v>2173200</v>
      </c>
      <c r="P67" s="64">
        <v>2098485.92</v>
      </c>
      <c r="Q67" s="64" t="s">
        <v>50</v>
      </c>
      <c r="R67" s="66" t="s">
        <v>129</v>
      </c>
      <c r="S67" s="60"/>
    </row>
    <row r="68" spans="1:21">
      <c r="A68" s="88"/>
      <c r="B68" s="61" t="s">
        <v>130</v>
      </c>
      <c r="C68" s="61"/>
      <c r="D68" s="61"/>
      <c r="E68" s="64">
        <v>15970426.84</v>
      </c>
      <c r="F68" s="64">
        <v>4370</v>
      </c>
      <c r="G68" s="64">
        <v>73241.899999999994</v>
      </c>
      <c r="H68" s="64" t="s">
        <v>50</v>
      </c>
      <c r="I68" s="64">
        <v>16980</v>
      </c>
      <c r="J68" s="64">
        <v>12275602</v>
      </c>
      <c r="K68" s="64" t="s">
        <v>50</v>
      </c>
      <c r="L68" s="64">
        <v>7104677</v>
      </c>
      <c r="M68" s="64">
        <v>11634280</v>
      </c>
      <c r="N68" s="64">
        <v>3693129.72</v>
      </c>
      <c r="O68" s="64">
        <v>0</v>
      </c>
      <c r="P68" s="64">
        <v>1368490.44</v>
      </c>
      <c r="Q68" s="64" t="s">
        <v>50</v>
      </c>
      <c r="R68" s="66" t="s">
        <v>131</v>
      </c>
      <c r="S68" s="60"/>
    </row>
    <row r="69" spans="1:21">
      <c r="A69" s="88"/>
      <c r="B69" s="61" t="s">
        <v>132</v>
      </c>
      <c r="C69" s="61"/>
      <c r="D69" s="61"/>
      <c r="E69" s="64">
        <v>16217321.939999999</v>
      </c>
      <c r="F69" s="64">
        <v>64774</v>
      </c>
      <c r="G69" s="64">
        <v>501540.31</v>
      </c>
      <c r="H69" s="64" t="s">
        <v>50</v>
      </c>
      <c r="I69" s="64">
        <v>317300</v>
      </c>
      <c r="J69" s="64">
        <v>23669598</v>
      </c>
      <c r="K69" s="64" t="s">
        <v>50</v>
      </c>
      <c r="L69" s="64">
        <v>382817</v>
      </c>
      <c r="M69" s="64">
        <v>7576048.8099999996</v>
      </c>
      <c r="N69" s="64">
        <v>4162213.5300000003</v>
      </c>
      <c r="O69" s="64">
        <v>5128055</v>
      </c>
      <c r="P69" s="64">
        <v>18883759.920000002</v>
      </c>
      <c r="Q69" s="64" t="s">
        <v>50</v>
      </c>
      <c r="R69" s="66" t="s">
        <v>133</v>
      </c>
      <c r="S69" s="60"/>
    </row>
    <row r="70" spans="1:21">
      <c r="A70" s="88"/>
      <c r="B70" s="61" t="s">
        <v>134</v>
      </c>
      <c r="C70" s="61"/>
      <c r="D70" s="61"/>
      <c r="E70" s="64">
        <v>17902843.579999998</v>
      </c>
      <c r="F70" s="64">
        <v>5620</v>
      </c>
      <c r="G70" s="64">
        <v>98956.9</v>
      </c>
      <c r="H70" s="64" t="s">
        <v>50</v>
      </c>
      <c r="I70" s="64">
        <v>2920</v>
      </c>
      <c r="J70" s="64">
        <v>5037067</v>
      </c>
      <c r="K70" s="64" t="s">
        <v>50</v>
      </c>
      <c r="L70" s="64">
        <v>2179451</v>
      </c>
      <c r="M70" s="64">
        <v>8072385</v>
      </c>
      <c r="N70" s="64">
        <v>3953819.42</v>
      </c>
      <c r="O70" s="64">
        <v>2292600</v>
      </c>
      <c r="P70" s="64">
        <v>696800</v>
      </c>
      <c r="Q70" s="64" t="s">
        <v>50</v>
      </c>
      <c r="R70" s="66" t="s">
        <v>135</v>
      </c>
      <c r="S70" s="60"/>
    </row>
    <row r="71" spans="1:21">
      <c r="A71" s="88"/>
      <c r="B71" s="61" t="s">
        <v>136</v>
      </c>
      <c r="C71" s="61"/>
      <c r="D71" s="61"/>
      <c r="E71" s="64">
        <v>19440393.48</v>
      </c>
      <c r="F71" s="64">
        <v>176722.2</v>
      </c>
      <c r="G71" s="64">
        <v>178948.43</v>
      </c>
      <c r="H71" s="64" t="s">
        <v>50</v>
      </c>
      <c r="I71" s="64">
        <v>156259</v>
      </c>
      <c r="J71" s="64">
        <v>6428164</v>
      </c>
      <c r="K71" s="64" t="s">
        <v>50</v>
      </c>
      <c r="L71" s="64">
        <v>1387636</v>
      </c>
      <c r="M71" s="64">
        <v>8797703</v>
      </c>
      <c r="N71" s="64">
        <v>6644361.1600000001</v>
      </c>
      <c r="O71" s="64">
        <v>1376000</v>
      </c>
      <c r="P71" s="64">
        <v>2661006.12</v>
      </c>
      <c r="Q71" s="64">
        <v>16000</v>
      </c>
      <c r="R71" s="66" t="s">
        <v>137</v>
      </c>
      <c r="S71" s="60"/>
    </row>
    <row r="72" spans="1:21">
      <c r="A72" s="88" t="s">
        <v>138</v>
      </c>
      <c r="B72" s="61" t="s">
        <v>139</v>
      </c>
      <c r="C72" s="61"/>
      <c r="D72" s="61"/>
      <c r="E72" s="64">
        <v>17965254.539999999</v>
      </c>
      <c r="F72" s="64">
        <v>402577</v>
      </c>
      <c r="G72" s="64">
        <v>375533.86</v>
      </c>
      <c r="H72" s="64" t="s">
        <v>50</v>
      </c>
      <c r="I72" s="64">
        <v>157429</v>
      </c>
      <c r="J72" s="64">
        <v>22235388</v>
      </c>
      <c r="K72" s="64" t="s">
        <v>50</v>
      </c>
      <c r="L72" s="64">
        <v>11538374</v>
      </c>
      <c r="M72" s="64">
        <v>10908102</v>
      </c>
      <c r="N72" s="64">
        <v>6508546.2999999998</v>
      </c>
      <c r="O72" s="64">
        <v>8271000</v>
      </c>
      <c r="P72" s="64">
        <v>2174010.79</v>
      </c>
      <c r="Q72" s="64" t="s">
        <v>50</v>
      </c>
      <c r="R72" s="66" t="s">
        <v>140</v>
      </c>
      <c r="S72" s="60"/>
    </row>
    <row r="73" spans="1:21">
      <c r="A73" s="88" t="s">
        <v>141</v>
      </c>
      <c r="B73" s="61" t="s">
        <v>142</v>
      </c>
      <c r="C73" s="61"/>
      <c r="D73" s="61"/>
      <c r="E73" s="64" t="s">
        <v>50</v>
      </c>
      <c r="F73" s="64" t="s">
        <v>50</v>
      </c>
      <c r="G73" s="64" t="s">
        <v>50</v>
      </c>
      <c r="H73" s="64" t="s">
        <v>50</v>
      </c>
      <c r="I73" s="64" t="s">
        <v>50</v>
      </c>
      <c r="J73" s="64" t="s">
        <v>50</v>
      </c>
      <c r="K73" s="64" t="s">
        <v>50</v>
      </c>
      <c r="L73" s="64" t="s">
        <v>50</v>
      </c>
      <c r="M73" s="64" t="s">
        <v>50</v>
      </c>
      <c r="N73" s="64" t="s">
        <v>50</v>
      </c>
      <c r="O73" s="64" t="s">
        <v>50</v>
      </c>
      <c r="P73" s="64" t="s">
        <v>50</v>
      </c>
      <c r="Q73" s="64" t="s">
        <v>50</v>
      </c>
      <c r="R73" s="66" t="s">
        <v>143</v>
      </c>
      <c r="S73" s="60"/>
    </row>
    <row r="74" spans="1:21" s="1" customFormat="1">
      <c r="A74" s="90" t="s">
        <v>144</v>
      </c>
      <c r="B74" s="90"/>
      <c r="C74" s="90"/>
      <c r="D74" s="90"/>
      <c r="E74" s="78">
        <f>SUM(E75,E92:E94)</f>
        <v>59232561.370000005</v>
      </c>
      <c r="F74" s="78">
        <f t="shared" ref="F74:P74" si="5">SUM(F75,F92:F94)</f>
        <v>1096985</v>
      </c>
      <c r="G74" s="78">
        <f t="shared" si="5"/>
        <v>1172300.78</v>
      </c>
      <c r="H74" s="78">
        <f t="shared" si="5"/>
        <v>106893</v>
      </c>
      <c r="I74" s="78">
        <f t="shared" si="5"/>
        <v>312699</v>
      </c>
      <c r="J74" s="78">
        <f t="shared" si="5"/>
        <v>73102586.329999998</v>
      </c>
      <c r="K74" s="78">
        <f t="shared" si="5"/>
        <v>0</v>
      </c>
      <c r="L74" s="78">
        <f t="shared" si="5"/>
        <v>10680793</v>
      </c>
      <c r="M74" s="78">
        <f t="shared" si="5"/>
        <v>32508223.710000001</v>
      </c>
      <c r="N74" s="78">
        <f t="shared" si="5"/>
        <v>24437938.010000002</v>
      </c>
      <c r="O74" s="78">
        <f t="shared" si="5"/>
        <v>12449915.5</v>
      </c>
      <c r="P74" s="78">
        <f t="shared" si="5"/>
        <v>35259230.159999996</v>
      </c>
      <c r="Q74" s="78">
        <f>SUM(Q75,Q92:Q94)</f>
        <v>31250</v>
      </c>
      <c r="R74" s="58" t="s">
        <v>145</v>
      </c>
      <c r="S74" s="91"/>
    </row>
    <row r="75" spans="1:21" s="80" customFormat="1">
      <c r="A75" s="88"/>
      <c r="B75" s="61" t="s">
        <v>146</v>
      </c>
      <c r="C75" s="61"/>
      <c r="D75" s="61"/>
      <c r="E75" s="64">
        <v>15372869.74</v>
      </c>
      <c r="F75" s="64">
        <v>321260</v>
      </c>
      <c r="G75" s="64">
        <v>322474.23</v>
      </c>
      <c r="H75" s="64">
        <v>0</v>
      </c>
      <c r="I75" s="64">
        <v>75200</v>
      </c>
      <c r="J75" s="64">
        <v>25372321</v>
      </c>
      <c r="K75" s="64">
        <v>0</v>
      </c>
      <c r="L75" s="64">
        <v>713269</v>
      </c>
      <c r="M75" s="64">
        <v>8004497</v>
      </c>
      <c r="N75" s="64">
        <v>5866018.0999999996</v>
      </c>
      <c r="O75" s="64">
        <v>4721000</v>
      </c>
      <c r="P75" s="64">
        <v>17354111.66</v>
      </c>
      <c r="Q75" s="64" t="s">
        <v>50</v>
      </c>
      <c r="R75" s="66" t="s">
        <v>147</v>
      </c>
      <c r="S75" s="92"/>
    </row>
    <row r="76" spans="1:21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</row>
    <row r="80" spans="1:21">
      <c r="A80" s="1"/>
      <c r="B80" s="2" t="s">
        <v>0</v>
      </c>
      <c r="C80" s="3">
        <v>19.3</v>
      </c>
      <c r="D80" s="2" t="s">
        <v>96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5"/>
      <c r="B81" s="1" t="s">
        <v>2</v>
      </c>
      <c r="C81" s="3">
        <v>19.3</v>
      </c>
      <c r="D81" s="6" t="s">
        <v>3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>
      <c r="A82" s="5"/>
      <c r="B82" s="1"/>
      <c r="C82" s="3"/>
      <c r="D82" s="6" t="s">
        <v>97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>
      <c r="A83" s="5"/>
      <c r="B83" s="1"/>
      <c r="C83" s="3"/>
      <c r="D83" s="6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7" t="s">
        <v>5</v>
      </c>
      <c r="T83" s="5"/>
      <c r="U83" s="5"/>
    </row>
    <row r="85" spans="1:21" ht="21">
      <c r="A85" s="8"/>
      <c r="B85" s="9"/>
      <c r="C85" s="9"/>
      <c r="D85" s="10"/>
      <c r="E85" s="11" t="s">
        <v>6</v>
      </c>
      <c r="F85" s="12"/>
      <c r="G85" s="12"/>
      <c r="H85" s="12"/>
      <c r="I85" s="12"/>
      <c r="J85" s="12"/>
      <c r="K85" s="13"/>
      <c r="L85" s="14" t="s">
        <v>7</v>
      </c>
      <c r="M85" s="15"/>
      <c r="N85" s="15"/>
      <c r="O85" s="15"/>
      <c r="P85" s="15"/>
      <c r="Q85" s="15"/>
      <c r="R85" s="16" t="s">
        <v>8</v>
      </c>
      <c r="S85" s="17"/>
      <c r="T85" s="18"/>
      <c r="U85" s="18"/>
    </row>
    <row r="86" spans="1:21">
      <c r="A86" s="18"/>
      <c r="B86" s="18"/>
      <c r="C86" s="18"/>
      <c r="D86" s="18"/>
      <c r="E86" s="19" t="s">
        <v>9</v>
      </c>
      <c r="F86" s="20"/>
      <c r="G86" s="20"/>
      <c r="H86" s="20"/>
      <c r="I86" s="20"/>
      <c r="J86" s="20"/>
      <c r="K86" s="21"/>
      <c r="L86" s="22" t="s">
        <v>10</v>
      </c>
      <c r="M86" s="23"/>
      <c r="N86" s="23"/>
      <c r="O86" s="23"/>
      <c r="P86" s="23"/>
      <c r="Q86" s="24"/>
      <c r="R86" s="25" t="s">
        <v>11</v>
      </c>
      <c r="S86" s="26"/>
      <c r="T86" s="18"/>
      <c r="U86" s="18"/>
    </row>
    <row r="87" spans="1:21">
      <c r="A87" s="27" t="s">
        <v>12</v>
      </c>
      <c r="B87" s="27"/>
      <c r="C87" s="27"/>
      <c r="D87" s="28"/>
      <c r="E87" s="29"/>
      <c r="F87" s="29" t="s">
        <v>13</v>
      </c>
      <c r="G87" s="29"/>
      <c r="H87" s="29"/>
      <c r="I87" s="29"/>
      <c r="J87" s="30"/>
      <c r="K87" s="31"/>
      <c r="L87" s="32"/>
      <c r="M87" s="32"/>
      <c r="N87" s="32"/>
      <c r="O87" s="32"/>
      <c r="P87" s="32"/>
      <c r="Q87" s="32"/>
      <c r="R87" s="25" t="s">
        <v>14</v>
      </c>
      <c r="S87" s="33"/>
      <c r="T87" s="34"/>
      <c r="U87" s="18"/>
    </row>
    <row r="88" spans="1:21">
      <c r="A88" s="27" t="s">
        <v>15</v>
      </c>
      <c r="B88" s="27"/>
      <c r="C88" s="27"/>
      <c r="D88" s="28"/>
      <c r="E88" s="29" t="s">
        <v>16</v>
      </c>
      <c r="F88" s="29" t="s">
        <v>17</v>
      </c>
      <c r="G88" s="29" t="s">
        <v>18</v>
      </c>
      <c r="H88" s="29" t="s">
        <v>19</v>
      </c>
      <c r="I88" s="29" t="s">
        <v>20</v>
      </c>
      <c r="J88" s="32" t="s">
        <v>21</v>
      </c>
      <c r="K88" s="29" t="s">
        <v>22</v>
      </c>
      <c r="L88" s="32" t="s">
        <v>23</v>
      </c>
      <c r="M88" s="32" t="s">
        <v>24</v>
      </c>
      <c r="N88" s="32" t="s">
        <v>25</v>
      </c>
      <c r="O88" s="32" t="s">
        <v>26</v>
      </c>
      <c r="P88" s="32" t="s">
        <v>27</v>
      </c>
      <c r="Q88" s="32" t="s">
        <v>28</v>
      </c>
      <c r="R88" s="25" t="s">
        <v>29</v>
      </c>
      <c r="S88" s="33"/>
      <c r="T88" s="34"/>
      <c r="U88" s="18"/>
    </row>
    <row r="89" spans="1:21">
      <c r="A89" s="27" t="s">
        <v>30</v>
      </c>
      <c r="B89" s="27"/>
      <c r="C89" s="27"/>
      <c r="D89" s="28"/>
      <c r="E89" s="35" t="s">
        <v>31</v>
      </c>
      <c r="F89" s="29" t="s">
        <v>32</v>
      </c>
      <c r="G89" s="35" t="s">
        <v>33</v>
      </c>
      <c r="H89" s="36" t="s">
        <v>34</v>
      </c>
      <c r="I89" s="35" t="s">
        <v>35</v>
      </c>
      <c r="J89" s="37" t="s">
        <v>36</v>
      </c>
      <c r="K89" s="35" t="s">
        <v>37</v>
      </c>
      <c r="L89" s="37" t="s">
        <v>38</v>
      </c>
      <c r="M89" s="37" t="s">
        <v>39</v>
      </c>
      <c r="N89" s="37" t="s">
        <v>40</v>
      </c>
      <c r="O89" s="37" t="s">
        <v>41</v>
      </c>
      <c r="P89" s="37" t="s">
        <v>36</v>
      </c>
      <c r="Q89" s="35" t="s">
        <v>37</v>
      </c>
      <c r="R89" s="25" t="s">
        <v>42</v>
      </c>
      <c r="S89" s="33"/>
      <c r="T89" s="34"/>
      <c r="U89" s="18"/>
    </row>
    <row r="90" spans="1:21">
      <c r="A90" s="38"/>
      <c r="B90" s="38"/>
      <c r="C90" s="38"/>
      <c r="D90" s="39"/>
      <c r="E90" s="35" t="s">
        <v>43</v>
      </c>
      <c r="F90" s="40" t="s">
        <v>44</v>
      </c>
      <c r="G90" s="29"/>
      <c r="H90" s="40" t="s">
        <v>45</v>
      </c>
      <c r="I90" s="29"/>
      <c r="J90" s="32"/>
      <c r="K90" s="29"/>
      <c r="L90" s="37" t="s">
        <v>46</v>
      </c>
      <c r="M90" s="32"/>
      <c r="N90" s="32"/>
      <c r="O90" s="32"/>
      <c r="P90" s="32"/>
      <c r="Q90" s="32"/>
      <c r="R90" s="42"/>
      <c r="S90" s="43"/>
      <c r="T90" s="34"/>
      <c r="U90" s="18"/>
    </row>
    <row r="91" spans="1:21" ht="21">
      <c r="A91" s="44"/>
      <c r="B91" s="44"/>
      <c r="C91" s="44"/>
      <c r="D91" s="45"/>
      <c r="E91" s="46" t="s">
        <v>43</v>
      </c>
      <c r="F91" s="46" t="s">
        <v>47</v>
      </c>
      <c r="G91" s="46"/>
      <c r="H91" s="46" t="s">
        <v>48</v>
      </c>
      <c r="I91" s="46"/>
      <c r="J91" s="93"/>
      <c r="K91" s="46"/>
      <c r="L91" s="93"/>
      <c r="M91" s="93"/>
      <c r="N91" s="93"/>
      <c r="O91" s="93"/>
      <c r="P91" s="93"/>
      <c r="Q91" s="46"/>
      <c r="R91" s="49"/>
      <c r="S91" s="50"/>
      <c r="T91" s="18"/>
      <c r="U91" s="18"/>
    </row>
    <row r="92" spans="1:21">
      <c r="A92" s="88"/>
      <c r="B92" s="61" t="s">
        <v>148</v>
      </c>
      <c r="C92" s="61"/>
      <c r="D92" s="62"/>
      <c r="E92" s="64">
        <v>13226762.380000001</v>
      </c>
      <c r="F92" s="64">
        <v>174538</v>
      </c>
      <c r="G92" s="64">
        <v>157249.9</v>
      </c>
      <c r="H92" s="64">
        <v>106893</v>
      </c>
      <c r="I92" s="64">
        <v>54124</v>
      </c>
      <c r="J92" s="64">
        <v>11330827.33</v>
      </c>
      <c r="K92" s="64" t="s">
        <v>50</v>
      </c>
      <c r="L92" s="64">
        <v>722826</v>
      </c>
      <c r="M92" s="64">
        <v>6348234</v>
      </c>
      <c r="N92" s="64">
        <v>5231514.45</v>
      </c>
      <c r="O92" s="64">
        <v>2692411</v>
      </c>
      <c r="P92" s="64">
        <v>578215.5</v>
      </c>
      <c r="Q92" s="64" t="s">
        <v>50</v>
      </c>
      <c r="R92" s="79" t="s">
        <v>149</v>
      </c>
      <c r="S92" s="92"/>
    </row>
    <row r="93" spans="1:21">
      <c r="A93" s="88"/>
      <c r="B93" s="61" t="s">
        <v>150</v>
      </c>
      <c r="C93" s="61"/>
      <c r="D93" s="62"/>
      <c r="E93" s="64">
        <v>15423155.939999999</v>
      </c>
      <c r="F93" s="64">
        <v>222688</v>
      </c>
      <c r="G93" s="64">
        <v>261689.76</v>
      </c>
      <c r="H93" s="64" t="s">
        <v>50</v>
      </c>
      <c r="I93" s="64">
        <v>79875</v>
      </c>
      <c r="J93" s="64">
        <v>19653247</v>
      </c>
      <c r="K93" s="64" t="s">
        <v>50</v>
      </c>
      <c r="L93" s="64">
        <v>645429</v>
      </c>
      <c r="M93" s="64">
        <v>8532911</v>
      </c>
      <c r="N93" s="64">
        <v>5279376.2200000007</v>
      </c>
      <c r="O93" s="64">
        <v>2958804.5</v>
      </c>
      <c r="P93" s="64">
        <v>15488300</v>
      </c>
      <c r="Q93" s="64">
        <v>18000</v>
      </c>
      <c r="R93" s="79" t="s">
        <v>151</v>
      </c>
      <c r="S93" s="92"/>
    </row>
    <row r="94" spans="1:21">
      <c r="A94" s="88"/>
      <c r="B94" s="61" t="s">
        <v>152</v>
      </c>
      <c r="C94" s="61"/>
      <c r="D94" s="62"/>
      <c r="E94" s="64">
        <v>15209773.310000001</v>
      </c>
      <c r="F94" s="64">
        <v>378499</v>
      </c>
      <c r="G94" s="64">
        <v>430886.89</v>
      </c>
      <c r="H94" s="64" t="s">
        <v>50</v>
      </c>
      <c r="I94" s="64">
        <v>103500</v>
      </c>
      <c r="J94" s="64">
        <v>16746191</v>
      </c>
      <c r="K94" s="64" t="s">
        <v>50</v>
      </c>
      <c r="L94" s="64">
        <v>8599269</v>
      </c>
      <c r="M94" s="64">
        <v>9622581.7100000009</v>
      </c>
      <c r="N94" s="64">
        <v>8061029.2400000002</v>
      </c>
      <c r="O94" s="64">
        <v>2077700</v>
      </c>
      <c r="P94" s="64">
        <v>1838603</v>
      </c>
      <c r="Q94" s="64">
        <v>13250</v>
      </c>
      <c r="R94" s="79" t="s">
        <v>153</v>
      </c>
      <c r="S94" s="92"/>
    </row>
    <row r="95" spans="1:21" s="1" customFormat="1">
      <c r="A95" s="90" t="s">
        <v>154</v>
      </c>
      <c r="B95" s="90"/>
      <c r="C95" s="90"/>
      <c r="D95" s="94"/>
      <c r="E95" s="78">
        <f>SUM(E96:E100)</f>
        <v>98498334.779999986</v>
      </c>
      <c r="F95" s="78">
        <f t="shared" ref="F95:Q95" si="6">SUM(F96:F100)</f>
        <v>617906.6</v>
      </c>
      <c r="G95" s="78">
        <f t="shared" si="6"/>
        <v>2128321.9900000002</v>
      </c>
      <c r="H95" s="78">
        <f>SUM(H96:H100)</f>
        <v>5185237</v>
      </c>
      <c r="I95" s="78">
        <f t="shared" si="6"/>
        <v>1091781.26</v>
      </c>
      <c r="J95" s="78">
        <f t="shared" si="6"/>
        <v>118396715.5</v>
      </c>
      <c r="K95" s="78" t="s">
        <v>50</v>
      </c>
      <c r="L95" s="78">
        <f t="shared" si="6"/>
        <v>47601979.659999996</v>
      </c>
      <c r="M95" s="78">
        <f t="shared" si="6"/>
        <v>49591564.670000002</v>
      </c>
      <c r="N95" s="78">
        <f t="shared" si="6"/>
        <v>35917976.480000004</v>
      </c>
      <c r="O95" s="78">
        <f t="shared" si="6"/>
        <v>35361564</v>
      </c>
      <c r="P95" s="78">
        <f t="shared" si="6"/>
        <v>27663746.609999999</v>
      </c>
      <c r="Q95" s="78">
        <f t="shared" si="6"/>
        <v>16000</v>
      </c>
      <c r="R95" s="95" t="s">
        <v>155</v>
      </c>
      <c r="S95" s="91"/>
    </row>
    <row r="96" spans="1:21">
      <c r="A96" s="88"/>
      <c r="B96" s="61" t="s">
        <v>156</v>
      </c>
      <c r="C96" s="61"/>
      <c r="D96" s="62"/>
      <c r="E96" s="64">
        <v>26175252.900000002</v>
      </c>
      <c r="F96" s="64">
        <v>77020</v>
      </c>
      <c r="G96" s="64">
        <v>782248.45</v>
      </c>
      <c r="H96" s="64">
        <v>2871526</v>
      </c>
      <c r="I96" s="64">
        <v>567232.02</v>
      </c>
      <c r="J96" s="64">
        <v>30146277</v>
      </c>
      <c r="K96" s="64" t="s">
        <v>50</v>
      </c>
      <c r="L96" s="64">
        <v>16574601.66</v>
      </c>
      <c r="M96" s="64">
        <v>10549601</v>
      </c>
      <c r="N96" s="64">
        <v>10498087.76</v>
      </c>
      <c r="O96" s="64">
        <v>6096940</v>
      </c>
      <c r="P96" s="64">
        <v>5117230.16</v>
      </c>
      <c r="Q96" s="64" t="s">
        <v>50</v>
      </c>
      <c r="R96" s="79" t="s">
        <v>157</v>
      </c>
      <c r="S96" s="92"/>
    </row>
    <row r="97" spans="1:19">
      <c r="A97" s="88"/>
      <c r="B97" s="61" t="s">
        <v>158</v>
      </c>
      <c r="C97" s="61"/>
      <c r="D97" s="62"/>
      <c r="E97" s="64">
        <v>17147839.93</v>
      </c>
      <c r="F97" s="64">
        <v>24000</v>
      </c>
      <c r="G97" s="64">
        <v>289764.83</v>
      </c>
      <c r="H97" s="64">
        <v>452175</v>
      </c>
      <c r="I97" s="64">
        <v>52120</v>
      </c>
      <c r="J97" s="64">
        <v>20029036</v>
      </c>
      <c r="K97" s="64" t="s">
        <v>50</v>
      </c>
      <c r="L97" s="64">
        <v>482498</v>
      </c>
      <c r="M97" s="64">
        <v>8986817</v>
      </c>
      <c r="N97" s="64">
        <v>4983105.59</v>
      </c>
      <c r="O97" s="64">
        <v>1042000</v>
      </c>
      <c r="P97" s="64">
        <v>14990542.199999999</v>
      </c>
      <c r="Q97" s="64" t="s">
        <v>50</v>
      </c>
      <c r="R97" s="79" t="s">
        <v>159</v>
      </c>
      <c r="S97" s="92"/>
    </row>
    <row r="98" spans="1:19">
      <c r="A98" s="88"/>
      <c r="B98" s="61" t="s">
        <v>160</v>
      </c>
      <c r="C98" s="61"/>
      <c r="D98" s="62"/>
      <c r="E98" s="64">
        <v>18703947.359999999</v>
      </c>
      <c r="F98" s="64">
        <v>6959</v>
      </c>
      <c r="G98" s="64">
        <v>258545.98</v>
      </c>
      <c r="H98" s="64">
        <v>517506</v>
      </c>
      <c r="I98" s="64">
        <v>40846</v>
      </c>
      <c r="J98" s="64">
        <v>20426414</v>
      </c>
      <c r="K98" s="64" t="s">
        <v>50</v>
      </c>
      <c r="L98" s="64">
        <v>11175522</v>
      </c>
      <c r="M98" s="64">
        <v>9932560.3200000003</v>
      </c>
      <c r="N98" s="64">
        <v>8782708.1899999995</v>
      </c>
      <c r="O98" s="64">
        <v>3194500</v>
      </c>
      <c r="P98" s="64">
        <v>2416219.85</v>
      </c>
      <c r="Q98" s="64" t="s">
        <v>50</v>
      </c>
      <c r="R98" s="79" t="s">
        <v>161</v>
      </c>
      <c r="S98" s="92"/>
    </row>
    <row r="99" spans="1:19">
      <c r="A99" s="88"/>
      <c r="B99" s="61" t="s">
        <v>162</v>
      </c>
      <c r="C99" s="61"/>
      <c r="D99" s="62"/>
      <c r="E99" s="64">
        <v>17472033.789999999</v>
      </c>
      <c r="F99" s="64">
        <v>27517.599999999999</v>
      </c>
      <c r="G99" s="64">
        <v>293022.96000000002</v>
      </c>
      <c r="H99" s="64">
        <v>1344030</v>
      </c>
      <c r="I99" s="64">
        <v>205273.24</v>
      </c>
      <c r="J99" s="64">
        <v>20568821.5</v>
      </c>
      <c r="K99" s="64" t="s">
        <v>50</v>
      </c>
      <c r="L99" s="64">
        <v>7428479</v>
      </c>
      <c r="M99" s="64">
        <v>9617759.3499999996</v>
      </c>
      <c r="N99" s="64">
        <v>6461478.8499999996</v>
      </c>
      <c r="O99" s="64">
        <v>10931825</v>
      </c>
      <c r="P99" s="64">
        <v>2148972.3199999998</v>
      </c>
      <c r="Q99" s="64">
        <v>16000</v>
      </c>
      <c r="R99" s="79" t="s">
        <v>163</v>
      </c>
      <c r="S99" s="92"/>
    </row>
    <row r="100" spans="1:19">
      <c r="A100" s="89"/>
      <c r="B100" s="88" t="s">
        <v>164</v>
      </c>
      <c r="C100" s="88"/>
      <c r="D100" s="96"/>
      <c r="E100" s="64">
        <v>18999260.800000001</v>
      </c>
      <c r="F100" s="64">
        <v>482410</v>
      </c>
      <c r="G100" s="64">
        <v>504739.77</v>
      </c>
      <c r="H100" s="64" t="s">
        <v>50</v>
      </c>
      <c r="I100" s="64">
        <v>226310</v>
      </c>
      <c r="J100" s="64">
        <v>27226167</v>
      </c>
      <c r="K100" s="64" t="s">
        <v>50</v>
      </c>
      <c r="L100" s="64">
        <v>11940879</v>
      </c>
      <c r="M100" s="64">
        <v>10504827</v>
      </c>
      <c r="N100" s="64">
        <v>5192596.09</v>
      </c>
      <c r="O100" s="64">
        <v>14096299</v>
      </c>
      <c r="P100" s="64">
        <v>2990782.08</v>
      </c>
      <c r="Q100" s="64" t="s">
        <v>50</v>
      </c>
      <c r="R100" s="79" t="s">
        <v>165</v>
      </c>
      <c r="S100" s="92"/>
    </row>
    <row r="101" spans="1:19" s="1" customFormat="1">
      <c r="A101" s="56" t="s">
        <v>166</v>
      </c>
      <c r="B101" s="56"/>
      <c r="C101" s="56"/>
      <c r="D101" s="57"/>
      <c r="E101" s="78">
        <f>SUM(E102:E111,E129:E132)</f>
        <v>280219029.50999999</v>
      </c>
      <c r="F101" s="78">
        <f t="shared" ref="F101:Q101" si="7">SUM(F102:F111,F129:F132)</f>
        <v>482275.86</v>
      </c>
      <c r="G101" s="78">
        <f t="shared" si="7"/>
        <v>3454103.669999999</v>
      </c>
      <c r="H101" s="78">
        <f t="shared" si="7"/>
        <v>12648148</v>
      </c>
      <c r="I101" s="78">
        <f t="shared" si="7"/>
        <v>3145168.92</v>
      </c>
      <c r="J101" s="78">
        <f t="shared" si="7"/>
        <v>364372801.19</v>
      </c>
      <c r="K101" s="78" t="s">
        <v>50</v>
      </c>
      <c r="L101" s="78">
        <f t="shared" si="7"/>
        <v>86267098.879999995</v>
      </c>
      <c r="M101" s="78">
        <f t="shared" si="7"/>
        <v>141126467.28</v>
      </c>
      <c r="N101" s="78">
        <f t="shared" si="7"/>
        <v>130020348.01000001</v>
      </c>
      <c r="O101" s="78">
        <f t="shared" si="7"/>
        <v>95060336.010000005</v>
      </c>
      <c r="P101" s="78">
        <f t="shared" si="7"/>
        <v>153797860.20000002</v>
      </c>
      <c r="Q101" s="78">
        <f t="shared" si="7"/>
        <v>2635987</v>
      </c>
      <c r="R101" s="95" t="s">
        <v>167</v>
      </c>
      <c r="S101" s="91"/>
    </row>
    <row r="102" spans="1:19">
      <c r="A102" s="88"/>
      <c r="B102" s="61" t="s">
        <v>168</v>
      </c>
      <c r="C102" s="61"/>
      <c r="D102" s="62"/>
      <c r="E102" s="64">
        <v>15111782.01</v>
      </c>
      <c r="F102" s="64">
        <v>26941</v>
      </c>
      <c r="G102" s="64">
        <v>171778.35</v>
      </c>
      <c r="H102" s="64">
        <v>1630858</v>
      </c>
      <c r="I102" s="64">
        <v>354787</v>
      </c>
      <c r="J102" s="64">
        <v>16338592.34</v>
      </c>
      <c r="K102" s="64" t="s">
        <v>50</v>
      </c>
      <c r="L102" s="64">
        <v>7568775</v>
      </c>
      <c r="M102" s="64">
        <v>7370702</v>
      </c>
      <c r="N102" s="64">
        <v>4953706.5299999993</v>
      </c>
      <c r="O102" s="64">
        <v>9692558.3399999999</v>
      </c>
      <c r="P102" s="64">
        <v>1892185.92</v>
      </c>
      <c r="Q102" s="64" t="s">
        <v>50</v>
      </c>
      <c r="R102" s="79" t="s">
        <v>169</v>
      </c>
      <c r="S102" s="92"/>
    </row>
    <row r="103" spans="1:19">
      <c r="A103" s="88"/>
      <c r="B103" s="61" t="s">
        <v>170</v>
      </c>
      <c r="C103" s="61"/>
      <c r="D103" s="62"/>
      <c r="E103" s="64">
        <v>13755637</v>
      </c>
      <c r="F103" s="64">
        <v>410.4</v>
      </c>
      <c r="G103" s="64">
        <v>136554.1</v>
      </c>
      <c r="H103" s="64">
        <v>161486</v>
      </c>
      <c r="I103" s="64">
        <v>169532</v>
      </c>
      <c r="J103" s="64">
        <v>17056397.609999999</v>
      </c>
      <c r="K103" s="64" t="s">
        <v>50</v>
      </c>
      <c r="L103" s="64">
        <v>6422122</v>
      </c>
      <c r="M103" s="64">
        <v>6174653.3499999996</v>
      </c>
      <c r="N103" s="64">
        <v>15144858.469999999</v>
      </c>
      <c r="O103" s="64">
        <v>1361642.96</v>
      </c>
      <c r="P103" s="64">
        <v>1014585.92</v>
      </c>
      <c r="Q103" s="64" t="s">
        <v>50</v>
      </c>
      <c r="R103" s="79" t="s">
        <v>171</v>
      </c>
      <c r="S103" s="92"/>
    </row>
    <row r="104" spans="1:19">
      <c r="A104" s="88"/>
      <c r="B104" s="61" t="s">
        <v>172</v>
      </c>
      <c r="C104" s="61"/>
      <c r="D104" s="62"/>
      <c r="E104" s="64">
        <v>28789574.75</v>
      </c>
      <c r="F104" s="64">
        <v>15100</v>
      </c>
      <c r="G104" s="64">
        <v>384957.22</v>
      </c>
      <c r="H104" s="64">
        <v>3107242</v>
      </c>
      <c r="I104" s="64">
        <v>289857.03999999998</v>
      </c>
      <c r="J104" s="64">
        <v>33923141</v>
      </c>
      <c r="K104" s="64" t="s">
        <v>50</v>
      </c>
      <c r="L104" s="64">
        <v>15882291.050000001</v>
      </c>
      <c r="M104" s="64">
        <v>14091261</v>
      </c>
      <c r="N104" s="64">
        <v>11186107.68</v>
      </c>
      <c r="O104" s="64">
        <v>7796788</v>
      </c>
      <c r="P104" s="64">
        <v>2392016.66</v>
      </c>
      <c r="Q104" s="64" t="s">
        <v>50</v>
      </c>
      <c r="R104" s="79" t="s">
        <v>173</v>
      </c>
      <c r="S104" s="92"/>
    </row>
    <row r="105" spans="1:19">
      <c r="A105" s="88"/>
      <c r="B105" s="61" t="s">
        <v>174</v>
      </c>
      <c r="C105" s="61"/>
      <c r="D105" s="62"/>
      <c r="E105" s="64">
        <v>14699185.469999999</v>
      </c>
      <c r="F105" s="64">
        <v>9012</v>
      </c>
      <c r="G105" s="64">
        <v>112892.6</v>
      </c>
      <c r="H105" s="64" t="s">
        <v>50</v>
      </c>
      <c r="I105" s="64">
        <v>24694</v>
      </c>
      <c r="J105" s="64">
        <v>15772188.460000001</v>
      </c>
      <c r="K105" s="64" t="s">
        <v>50</v>
      </c>
      <c r="L105" s="64">
        <v>494318</v>
      </c>
      <c r="M105" s="64">
        <v>7697965.0800000001</v>
      </c>
      <c r="N105" s="64">
        <v>5630957.0500000007</v>
      </c>
      <c r="O105" s="64">
        <v>5064496.46</v>
      </c>
      <c r="P105" s="64">
        <v>6962153.0199999996</v>
      </c>
      <c r="Q105" s="64">
        <v>16000</v>
      </c>
      <c r="R105" s="79" t="s">
        <v>175</v>
      </c>
      <c r="S105" s="92"/>
    </row>
    <row r="106" spans="1:19">
      <c r="A106" s="88"/>
      <c r="B106" s="61" t="s">
        <v>176</v>
      </c>
      <c r="C106" s="61"/>
      <c r="D106" s="62"/>
      <c r="E106" s="64">
        <v>39456428.449999996</v>
      </c>
      <c r="F106" s="64">
        <v>11810</v>
      </c>
      <c r="G106" s="64">
        <v>554452.74</v>
      </c>
      <c r="H106" s="64">
        <v>2389355</v>
      </c>
      <c r="I106" s="64">
        <v>1003522</v>
      </c>
      <c r="J106" s="64">
        <v>57731020</v>
      </c>
      <c r="K106" s="64" t="s">
        <v>50</v>
      </c>
      <c r="L106" s="64">
        <v>3614185</v>
      </c>
      <c r="M106" s="64">
        <v>14683606</v>
      </c>
      <c r="N106" s="64">
        <v>15820662.809999999</v>
      </c>
      <c r="O106" s="64">
        <v>14775500</v>
      </c>
      <c r="P106" s="64">
        <v>40205715.180000007</v>
      </c>
      <c r="Q106" s="64">
        <v>16000</v>
      </c>
      <c r="R106" s="79" t="s">
        <v>177</v>
      </c>
      <c r="S106" s="92"/>
    </row>
    <row r="107" spans="1:19">
      <c r="A107" s="88"/>
      <c r="B107" s="61" t="s">
        <v>178</v>
      </c>
      <c r="C107" s="61"/>
      <c r="D107" s="62"/>
      <c r="E107" s="64">
        <v>15651702.34</v>
      </c>
      <c r="F107" s="64">
        <v>64422</v>
      </c>
      <c r="G107" s="64">
        <v>164143.43</v>
      </c>
      <c r="H107" s="64">
        <v>670108</v>
      </c>
      <c r="I107" s="64">
        <v>37274</v>
      </c>
      <c r="J107" s="64">
        <v>24963764</v>
      </c>
      <c r="K107" s="64" t="s">
        <v>50</v>
      </c>
      <c r="L107" s="64">
        <v>1778756</v>
      </c>
      <c r="M107" s="64">
        <v>7425586</v>
      </c>
      <c r="N107" s="64">
        <v>4413031.1400000006</v>
      </c>
      <c r="O107" s="64">
        <v>2105000</v>
      </c>
      <c r="P107" s="64">
        <v>21204845.920000002</v>
      </c>
      <c r="Q107" s="64">
        <v>573077</v>
      </c>
      <c r="R107" s="79" t="s">
        <v>179</v>
      </c>
      <c r="S107" s="92"/>
    </row>
    <row r="108" spans="1:19">
      <c r="A108" s="88"/>
      <c r="B108" s="61" t="s">
        <v>180</v>
      </c>
      <c r="C108" s="61"/>
      <c r="D108" s="62"/>
      <c r="E108" s="64">
        <v>31521950.880000003</v>
      </c>
      <c r="F108" s="64">
        <v>125460</v>
      </c>
      <c r="G108" s="64">
        <v>343558.1</v>
      </c>
      <c r="H108" s="64">
        <v>1363087</v>
      </c>
      <c r="I108" s="64">
        <v>341555</v>
      </c>
      <c r="J108" s="64">
        <v>26978383</v>
      </c>
      <c r="K108" s="64" t="s">
        <v>50</v>
      </c>
      <c r="L108" s="64">
        <v>3269441.33</v>
      </c>
      <c r="M108" s="64">
        <v>17806293.670000002</v>
      </c>
      <c r="N108" s="64">
        <v>17465912.799999997</v>
      </c>
      <c r="O108" s="64">
        <v>10379400</v>
      </c>
      <c r="P108" s="64">
        <v>6203096.6600000001</v>
      </c>
      <c r="Q108" s="64" t="s">
        <v>50</v>
      </c>
      <c r="R108" s="79" t="s">
        <v>181</v>
      </c>
      <c r="S108" s="92"/>
    </row>
    <row r="109" spans="1:19">
      <c r="A109" s="88"/>
      <c r="B109" s="61" t="s">
        <v>182</v>
      </c>
      <c r="C109" s="61"/>
      <c r="D109" s="62"/>
      <c r="E109" s="64">
        <v>14550579.75</v>
      </c>
      <c r="F109" s="64">
        <v>75358.2</v>
      </c>
      <c r="G109" s="64">
        <v>134960.47</v>
      </c>
      <c r="H109" s="64" t="s">
        <v>50</v>
      </c>
      <c r="I109" s="64">
        <v>206500</v>
      </c>
      <c r="J109" s="64">
        <v>17000282</v>
      </c>
      <c r="K109" s="64" t="s">
        <v>50</v>
      </c>
      <c r="L109" s="64">
        <v>1009902</v>
      </c>
      <c r="M109" s="64">
        <v>7352624</v>
      </c>
      <c r="N109" s="64">
        <v>3460187.25</v>
      </c>
      <c r="O109" s="64">
        <v>6134344</v>
      </c>
      <c r="P109" s="64">
        <v>13677255.620000001</v>
      </c>
      <c r="Q109" s="64">
        <v>16000</v>
      </c>
      <c r="R109" s="79" t="s">
        <v>183</v>
      </c>
      <c r="S109" s="92"/>
    </row>
    <row r="110" spans="1:19">
      <c r="A110" s="88"/>
      <c r="B110" s="61" t="s">
        <v>184</v>
      </c>
      <c r="C110" s="61"/>
      <c r="D110" s="62"/>
      <c r="E110" s="64">
        <v>18278405.869999997</v>
      </c>
      <c r="F110" s="64">
        <v>13690</v>
      </c>
      <c r="G110" s="64">
        <v>143342.07999999999</v>
      </c>
      <c r="H110" s="64" t="s">
        <v>50</v>
      </c>
      <c r="I110" s="64">
        <v>189500</v>
      </c>
      <c r="J110" s="64">
        <v>35094847</v>
      </c>
      <c r="K110" s="64" t="s">
        <v>50</v>
      </c>
      <c r="L110" s="64">
        <v>2049970</v>
      </c>
      <c r="M110" s="64">
        <v>5654159</v>
      </c>
      <c r="N110" s="64">
        <v>9680547.1699999999</v>
      </c>
      <c r="O110" s="64">
        <v>5155900</v>
      </c>
      <c r="P110" s="64">
        <v>29559208</v>
      </c>
      <c r="Q110" s="64" t="s">
        <v>50</v>
      </c>
      <c r="R110" s="79" t="s">
        <v>185</v>
      </c>
      <c r="S110" s="92"/>
    </row>
    <row r="111" spans="1:19">
      <c r="A111" s="88"/>
      <c r="B111" s="61" t="s">
        <v>186</v>
      </c>
      <c r="C111" s="61"/>
      <c r="D111" s="62"/>
      <c r="E111" s="64">
        <v>13551796.58</v>
      </c>
      <c r="F111" s="64">
        <v>7640</v>
      </c>
      <c r="G111" s="64">
        <v>100383</v>
      </c>
      <c r="H111" s="64">
        <v>631540</v>
      </c>
      <c r="I111" s="64">
        <v>18590</v>
      </c>
      <c r="J111" s="64">
        <v>13163544</v>
      </c>
      <c r="K111" s="64" t="s">
        <v>50</v>
      </c>
      <c r="L111" s="64">
        <v>6190186</v>
      </c>
      <c r="M111" s="64">
        <v>7746284</v>
      </c>
      <c r="N111" s="64">
        <v>5396748.1500000004</v>
      </c>
      <c r="O111" s="64">
        <v>3499100</v>
      </c>
      <c r="P111" s="64">
        <v>1920977.9199999999</v>
      </c>
      <c r="Q111" s="64">
        <v>341500</v>
      </c>
      <c r="R111" s="79" t="s">
        <v>187</v>
      </c>
      <c r="S111" s="92"/>
    </row>
    <row r="112" spans="1:19" s="80" customFormat="1">
      <c r="A112" s="88"/>
      <c r="B112" s="61"/>
      <c r="C112" s="61"/>
      <c r="D112" s="61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66"/>
      <c r="S112" s="92"/>
    </row>
    <row r="113" spans="1:21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</row>
    <row r="117" spans="1:21">
      <c r="A117" s="1"/>
      <c r="B117" s="2" t="s">
        <v>0</v>
      </c>
      <c r="C117" s="3">
        <v>19.3</v>
      </c>
      <c r="D117" s="2" t="s">
        <v>96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>
      <c r="A118" s="5"/>
      <c r="B118" s="1" t="s">
        <v>2</v>
      </c>
      <c r="C118" s="3">
        <v>19.3</v>
      </c>
      <c r="D118" s="6" t="s">
        <v>3</v>
      </c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>
      <c r="A119" s="5"/>
      <c r="B119" s="1"/>
      <c r="C119" s="3"/>
      <c r="D119" s="6" t="s">
        <v>97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>
      <c r="A120" s="5"/>
      <c r="B120" s="1"/>
      <c r="C120" s="3"/>
      <c r="D120" s="6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7" t="s">
        <v>5</v>
      </c>
      <c r="T120" s="5"/>
      <c r="U120" s="5"/>
    </row>
    <row r="122" spans="1:21" ht="21">
      <c r="A122" s="8"/>
      <c r="B122" s="9"/>
      <c r="C122" s="9"/>
      <c r="D122" s="10"/>
      <c r="E122" s="11" t="s">
        <v>6</v>
      </c>
      <c r="F122" s="12"/>
      <c r="G122" s="12"/>
      <c r="H122" s="12"/>
      <c r="I122" s="12"/>
      <c r="J122" s="12"/>
      <c r="K122" s="13"/>
      <c r="L122" s="14" t="s">
        <v>7</v>
      </c>
      <c r="M122" s="15"/>
      <c r="N122" s="15"/>
      <c r="O122" s="15"/>
      <c r="P122" s="15"/>
      <c r="Q122" s="15"/>
      <c r="R122" s="16" t="s">
        <v>8</v>
      </c>
      <c r="S122" s="17"/>
      <c r="T122" s="18"/>
      <c r="U122" s="18"/>
    </row>
    <row r="123" spans="1:21">
      <c r="A123" s="18"/>
      <c r="B123" s="18"/>
      <c r="C123" s="18"/>
      <c r="D123" s="18"/>
      <c r="E123" s="19" t="s">
        <v>9</v>
      </c>
      <c r="F123" s="20"/>
      <c r="G123" s="20"/>
      <c r="H123" s="20"/>
      <c r="I123" s="20"/>
      <c r="J123" s="20"/>
      <c r="K123" s="21"/>
      <c r="L123" s="22" t="s">
        <v>10</v>
      </c>
      <c r="M123" s="23"/>
      <c r="N123" s="23"/>
      <c r="O123" s="23"/>
      <c r="P123" s="23"/>
      <c r="Q123" s="24"/>
      <c r="R123" s="25" t="s">
        <v>11</v>
      </c>
      <c r="S123" s="26"/>
      <c r="T123" s="18"/>
      <c r="U123" s="18"/>
    </row>
    <row r="124" spans="1:21">
      <c r="A124" s="27" t="s">
        <v>12</v>
      </c>
      <c r="B124" s="27"/>
      <c r="C124" s="27"/>
      <c r="D124" s="28"/>
      <c r="E124" s="29"/>
      <c r="F124" s="29" t="s">
        <v>13</v>
      </c>
      <c r="G124" s="29"/>
      <c r="H124" s="29"/>
      <c r="I124" s="29"/>
      <c r="J124" s="30"/>
      <c r="K124" s="31"/>
      <c r="L124" s="32"/>
      <c r="M124" s="32"/>
      <c r="N124" s="32"/>
      <c r="O124" s="32"/>
      <c r="P124" s="32"/>
      <c r="Q124" s="32"/>
      <c r="R124" s="25" t="s">
        <v>14</v>
      </c>
      <c r="S124" s="33"/>
      <c r="T124" s="34"/>
      <c r="U124" s="18"/>
    </row>
    <row r="125" spans="1:21">
      <c r="A125" s="27" t="s">
        <v>15</v>
      </c>
      <c r="B125" s="27"/>
      <c r="C125" s="27"/>
      <c r="D125" s="28"/>
      <c r="E125" s="29" t="s">
        <v>16</v>
      </c>
      <c r="F125" s="29" t="s">
        <v>17</v>
      </c>
      <c r="G125" s="29" t="s">
        <v>18</v>
      </c>
      <c r="H125" s="29" t="s">
        <v>19</v>
      </c>
      <c r="I125" s="29" t="s">
        <v>20</v>
      </c>
      <c r="J125" s="32" t="s">
        <v>21</v>
      </c>
      <c r="K125" s="29" t="s">
        <v>22</v>
      </c>
      <c r="L125" s="32" t="s">
        <v>23</v>
      </c>
      <c r="M125" s="32" t="s">
        <v>24</v>
      </c>
      <c r="N125" s="32" t="s">
        <v>25</v>
      </c>
      <c r="O125" s="32" t="s">
        <v>26</v>
      </c>
      <c r="P125" s="32" t="s">
        <v>27</v>
      </c>
      <c r="Q125" s="32" t="s">
        <v>28</v>
      </c>
      <c r="R125" s="25" t="s">
        <v>29</v>
      </c>
      <c r="S125" s="33"/>
      <c r="T125" s="34"/>
      <c r="U125" s="18"/>
    </row>
    <row r="126" spans="1:21">
      <c r="A126" s="27" t="s">
        <v>30</v>
      </c>
      <c r="B126" s="27"/>
      <c r="C126" s="27"/>
      <c r="D126" s="28"/>
      <c r="E126" s="35" t="s">
        <v>31</v>
      </c>
      <c r="F126" s="29" t="s">
        <v>32</v>
      </c>
      <c r="G126" s="35" t="s">
        <v>33</v>
      </c>
      <c r="H126" s="36" t="s">
        <v>34</v>
      </c>
      <c r="I126" s="35" t="s">
        <v>35</v>
      </c>
      <c r="J126" s="37" t="s">
        <v>36</v>
      </c>
      <c r="K126" s="35" t="s">
        <v>37</v>
      </c>
      <c r="L126" s="37" t="s">
        <v>38</v>
      </c>
      <c r="M126" s="37" t="s">
        <v>39</v>
      </c>
      <c r="N126" s="37" t="s">
        <v>40</v>
      </c>
      <c r="O126" s="37" t="s">
        <v>41</v>
      </c>
      <c r="P126" s="37" t="s">
        <v>36</v>
      </c>
      <c r="Q126" s="35" t="s">
        <v>37</v>
      </c>
      <c r="R126" s="25" t="s">
        <v>42</v>
      </c>
      <c r="S126" s="33"/>
      <c r="T126" s="34"/>
      <c r="U126" s="18"/>
    </row>
    <row r="127" spans="1:21">
      <c r="A127" s="38"/>
      <c r="B127" s="38"/>
      <c r="C127" s="38"/>
      <c r="D127" s="39"/>
      <c r="E127" s="35" t="s">
        <v>43</v>
      </c>
      <c r="F127" s="40" t="s">
        <v>44</v>
      </c>
      <c r="G127" s="29"/>
      <c r="H127" s="40" t="s">
        <v>45</v>
      </c>
      <c r="I127" s="29"/>
      <c r="J127" s="32"/>
      <c r="K127" s="29"/>
      <c r="L127" s="37" t="s">
        <v>46</v>
      </c>
      <c r="M127" s="32"/>
      <c r="N127" s="32"/>
      <c r="O127" s="32"/>
      <c r="P127" s="32"/>
      <c r="Q127" s="32"/>
      <c r="R127" s="42"/>
      <c r="S127" s="43"/>
      <c r="T127" s="34"/>
      <c r="U127" s="18"/>
    </row>
    <row r="128" spans="1:21" ht="21">
      <c r="A128" s="44"/>
      <c r="B128" s="44"/>
      <c r="C128" s="44"/>
      <c r="D128" s="45"/>
      <c r="E128" s="46" t="s">
        <v>43</v>
      </c>
      <c r="F128" s="46" t="s">
        <v>47</v>
      </c>
      <c r="G128" s="46"/>
      <c r="H128" s="46" t="s">
        <v>48</v>
      </c>
      <c r="I128" s="46"/>
      <c r="J128" s="93"/>
      <c r="K128" s="46"/>
      <c r="L128" s="93"/>
      <c r="M128" s="93"/>
      <c r="N128" s="93"/>
      <c r="O128" s="93"/>
      <c r="P128" s="93"/>
      <c r="Q128" s="46"/>
      <c r="R128" s="49"/>
      <c r="S128" s="50"/>
      <c r="T128" s="18"/>
      <c r="U128" s="18"/>
    </row>
    <row r="129" spans="1:19">
      <c r="A129" s="88"/>
      <c r="B129" s="61" t="s">
        <v>188</v>
      </c>
      <c r="C129" s="61"/>
      <c r="D129" s="62"/>
      <c r="E129" s="64">
        <v>13710448</v>
      </c>
      <c r="F129" s="64">
        <v>730</v>
      </c>
      <c r="G129" s="64">
        <v>166227.15</v>
      </c>
      <c r="H129" s="64">
        <v>283870</v>
      </c>
      <c r="I129" s="64">
        <v>77834.080000000002</v>
      </c>
      <c r="J129" s="64">
        <v>12140225.379999999</v>
      </c>
      <c r="K129" s="64" t="s">
        <v>50</v>
      </c>
      <c r="L129" s="64">
        <v>6616926.9000000004</v>
      </c>
      <c r="M129" s="64">
        <v>5899204</v>
      </c>
      <c r="N129" s="64">
        <v>7507203.8399999999</v>
      </c>
      <c r="O129" s="64">
        <v>2036000</v>
      </c>
      <c r="P129" s="64">
        <v>2040669.77</v>
      </c>
      <c r="Q129" s="64" t="s">
        <v>50</v>
      </c>
      <c r="R129" s="79" t="s">
        <v>189</v>
      </c>
      <c r="S129" s="92"/>
    </row>
    <row r="130" spans="1:19">
      <c r="A130" s="88"/>
      <c r="B130" s="61" t="s">
        <v>190</v>
      </c>
      <c r="C130" s="61"/>
      <c r="D130" s="62"/>
      <c r="E130" s="64">
        <v>23979527.849999998</v>
      </c>
      <c r="F130" s="64">
        <v>61310</v>
      </c>
      <c r="G130" s="64">
        <v>207480.29</v>
      </c>
      <c r="H130" s="64" t="s">
        <v>50</v>
      </c>
      <c r="I130" s="64">
        <v>3000</v>
      </c>
      <c r="J130" s="64">
        <v>30831623</v>
      </c>
      <c r="K130" s="64" t="s">
        <v>50</v>
      </c>
      <c r="L130" s="64">
        <v>14810693</v>
      </c>
      <c r="M130" s="64">
        <v>16231563</v>
      </c>
      <c r="N130" s="64">
        <v>8222200.4900000002</v>
      </c>
      <c r="O130" s="64">
        <v>9151750</v>
      </c>
      <c r="P130" s="64">
        <v>4322196.66</v>
      </c>
      <c r="Q130" s="64">
        <v>1673410</v>
      </c>
      <c r="R130" s="79" t="s">
        <v>191</v>
      </c>
      <c r="S130" s="92"/>
    </row>
    <row r="131" spans="1:19">
      <c r="A131" s="88"/>
      <c r="B131" s="61" t="s">
        <v>192</v>
      </c>
      <c r="C131" s="61"/>
      <c r="D131" s="62"/>
      <c r="E131" s="64">
        <v>15416497.590000002</v>
      </c>
      <c r="F131" s="64">
        <v>21390</v>
      </c>
      <c r="G131" s="64">
        <v>243924.34</v>
      </c>
      <c r="H131" s="64" t="s">
        <v>50</v>
      </c>
      <c r="I131" s="64">
        <v>177223.8</v>
      </c>
      <c r="J131" s="64">
        <v>21275640.399999999</v>
      </c>
      <c r="K131" s="64" t="s">
        <v>50</v>
      </c>
      <c r="L131" s="64">
        <v>404433</v>
      </c>
      <c r="M131" s="64">
        <v>8969367.1799999997</v>
      </c>
      <c r="N131" s="64">
        <v>6382020.8800000008</v>
      </c>
      <c r="O131" s="64">
        <v>967393.25</v>
      </c>
      <c r="P131" s="64">
        <v>17128898.27</v>
      </c>
      <c r="Q131" s="64" t="s">
        <v>50</v>
      </c>
      <c r="R131" s="79" t="s">
        <v>193</v>
      </c>
      <c r="S131" s="92"/>
    </row>
    <row r="132" spans="1:19">
      <c r="A132" s="88"/>
      <c r="B132" s="61" t="s">
        <v>194</v>
      </c>
      <c r="C132" s="61"/>
      <c r="D132" s="62"/>
      <c r="E132" s="64">
        <v>21745512.969999999</v>
      </c>
      <c r="F132" s="64">
        <v>49002.26</v>
      </c>
      <c r="G132" s="64">
        <v>589449.80000000005</v>
      </c>
      <c r="H132" s="64">
        <v>2410602</v>
      </c>
      <c r="I132" s="64">
        <v>251300</v>
      </c>
      <c r="J132" s="64">
        <v>42103153</v>
      </c>
      <c r="K132" s="64" t="s">
        <v>50</v>
      </c>
      <c r="L132" s="64">
        <v>16155099.6</v>
      </c>
      <c r="M132" s="64">
        <v>14023199</v>
      </c>
      <c r="N132" s="64">
        <v>14756203.750000002</v>
      </c>
      <c r="O132" s="64">
        <v>16940463</v>
      </c>
      <c r="P132" s="64">
        <v>5274054.68</v>
      </c>
      <c r="Q132" s="64" t="s">
        <v>50</v>
      </c>
      <c r="R132" s="79" t="s">
        <v>195</v>
      </c>
      <c r="S132" s="92"/>
    </row>
    <row r="133" spans="1:19" s="1" customFormat="1">
      <c r="A133" s="90" t="s">
        <v>196</v>
      </c>
      <c r="B133" s="90"/>
      <c r="C133" s="90"/>
      <c r="D133" s="94"/>
      <c r="E133" s="78">
        <f>SUM(E134:E139)</f>
        <v>106609584.29000001</v>
      </c>
      <c r="F133" s="78">
        <f t="shared" ref="F133:Q133" si="8">SUM(F134:F139)</f>
        <v>2070275</v>
      </c>
      <c r="G133" s="78">
        <f t="shared" si="8"/>
        <v>3902876.31</v>
      </c>
      <c r="H133" s="78">
        <f t="shared" si="8"/>
        <v>1112480</v>
      </c>
      <c r="I133" s="78">
        <f t="shared" si="8"/>
        <v>1144693</v>
      </c>
      <c r="J133" s="78">
        <f t="shared" si="8"/>
        <v>126444127.65000001</v>
      </c>
      <c r="K133" s="78" t="s">
        <v>50</v>
      </c>
      <c r="L133" s="78">
        <f t="shared" si="8"/>
        <v>29404670</v>
      </c>
      <c r="M133" s="78">
        <f t="shared" si="8"/>
        <v>50652763.710000001</v>
      </c>
      <c r="N133" s="78">
        <f t="shared" si="8"/>
        <v>43786152.950000003</v>
      </c>
      <c r="O133" s="78">
        <f t="shared" si="8"/>
        <v>23402880</v>
      </c>
      <c r="P133" s="78">
        <f t="shared" si="8"/>
        <v>33307233.82</v>
      </c>
      <c r="Q133" s="78">
        <f t="shared" si="8"/>
        <v>66200</v>
      </c>
      <c r="R133" s="95" t="s">
        <v>197</v>
      </c>
      <c r="S133" s="91"/>
    </row>
    <row r="134" spans="1:19">
      <c r="A134" s="88"/>
      <c r="B134" s="61" t="s">
        <v>198</v>
      </c>
      <c r="C134" s="61"/>
      <c r="D134" s="62"/>
      <c r="E134" s="64">
        <v>13797760.710000001</v>
      </c>
      <c r="F134" s="64">
        <v>174489.60000000001</v>
      </c>
      <c r="G134" s="64">
        <v>262039.52</v>
      </c>
      <c r="H134" s="64" t="s">
        <v>50</v>
      </c>
      <c r="I134" s="64">
        <v>46353</v>
      </c>
      <c r="J134" s="64">
        <v>14098727.65</v>
      </c>
      <c r="K134" s="64" t="s">
        <v>50</v>
      </c>
      <c r="L134" s="64">
        <v>7107308</v>
      </c>
      <c r="M134" s="64">
        <v>8223126.71</v>
      </c>
      <c r="N134" s="64">
        <v>5778574.3899999997</v>
      </c>
      <c r="O134" s="64">
        <v>4275140</v>
      </c>
      <c r="P134" s="64">
        <v>1072137.43</v>
      </c>
      <c r="Q134" s="64">
        <v>16000</v>
      </c>
      <c r="R134" s="79" t="s">
        <v>199</v>
      </c>
      <c r="S134" s="92"/>
    </row>
    <row r="135" spans="1:19">
      <c r="A135" s="88"/>
      <c r="B135" s="61" t="s">
        <v>200</v>
      </c>
      <c r="C135" s="61"/>
      <c r="D135" s="62"/>
      <c r="E135" s="64">
        <v>16656480.16</v>
      </c>
      <c r="F135" s="64">
        <v>100933</v>
      </c>
      <c r="G135" s="64">
        <v>253274.55</v>
      </c>
      <c r="H135" s="64" t="s">
        <v>50</v>
      </c>
      <c r="I135" s="64">
        <v>61100</v>
      </c>
      <c r="J135" s="64">
        <v>16483790</v>
      </c>
      <c r="K135" s="64" t="s">
        <v>50</v>
      </c>
      <c r="L135" s="64">
        <v>10247650</v>
      </c>
      <c r="M135" s="64">
        <v>7893491</v>
      </c>
      <c r="N135" s="64">
        <v>3377652.21</v>
      </c>
      <c r="O135" s="64">
        <v>4266000</v>
      </c>
      <c r="P135" s="64">
        <v>1962129.95</v>
      </c>
      <c r="Q135" s="64">
        <v>16000</v>
      </c>
      <c r="R135" s="79" t="s">
        <v>201</v>
      </c>
      <c r="S135" s="92"/>
    </row>
    <row r="136" spans="1:19">
      <c r="A136" s="88"/>
      <c r="B136" s="61" t="s">
        <v>202</v>
      </c>
      <c r="C136" s="61"/>
      <c r="D136" s="62"/>
      <c r="E136" s="64">
        <v>15730542.67</v>
      </c>
      <c r="F136" s="64">
        <v>622717.6</v>
      </c>
      <c r="G136" s="64">
        <v>195009.08</v>
      </c>
      <c r="H136" s="64">
        <v>155080</v>
      </c>
      <c r="I136" s="64">
        <v>132620</v>
      </c>
      <c r="J136" s="64">
        <v>5715553</v>
      </c>
      <c r="K136" s="64" t="s">
        <v>50</v>
      </c>
      <c r="L136" s="64">
        <v>459632</v>
      </c>
      <c r="M136" s="64">
        <v>8443251</v>
      </c>
      <c r="N136" s="64">
        <v>5977506.6600000001</v>
      </c>
      <c r="O136" s="64">
        <v>2391160</v>
      </c>
      <c r="P136" s="64">
        <v>1247980.71</v>
      </c>
      <c r="Q136" s="64" t="s">
        <v>50</v>
      </c>
      <c r="R136" s="79" t="s">
        <v>203</v>
      </c>
      <c r="S136" s="92"/>
    </row>
    <row r="137" spans="1:19">
      <c r="A137" s="88"/>
      <c r="B137" s="61" t="s">
        <v>204</v>
      </c>
      <c r="C137" s="61"/>
      <c r="D137" s="62"/>
      <c r="E137" s="64">
        <v>25666521.48</v>
      </c>
      <c r="F137" s="64">
        <v>828294</v>
      </c>
      <c r="G137" s="64">
        <v>2306771.56</v>
      </c>
      <c r="H137" s="64" t="s">
        <v>50</v>
      </c>
      <c r="I137" s="64">
        <v>736100</v>
      </c>
      <c r="J137" s="64">
        <v>42703745</v>
      </c>
      <c r="K137" s="64" t="s">
        <v>50</v>
      </c>
      <c r="L137" s="64">
        <v>745967</v>
      </c>
      <c r="M137" s="64">
        <v>10568545</v>
      </c>
      <c r="N137" s="64">
        <v>14599819.260000002</v>
      </c>
      <c r="O137" s="64">
        <v>4189000</v>
      </c>
      <c r="P137" s="64">
        <v>5596387.7699999996</v>
      </c>
      <c r="Q137" s="64">
        <v>18200</v>
      </c>
      <c r="R137" s="79" t="s">
        <v>205</v>
      </c>
      <c r="S137" s="92"/>
    </row>
    <row r="138" spans="1:19">
      <c r="A138" s="88"/>
      <c r="B138" s="61" t="s">
        <v>206</v>
      </c>
      <c r="C138" s="61"/>
      <c r="D138" s="62"/>
      <c r="E138" s="64">
        <v>19763241.82</v>
      </c>
      <c r="F138" s="64">
        <v>268650</v>
      </c>
      <c r="G138" s="64">
        <v>547347.85</v>
      </c>
      <c r="H138" s="64" t="s">
        <v>50</v>
      </c>
      <c r="I138" s="64">
        <v>135320</v>
      </c>
      <c r="J138" s="64">
        <v>30016329</v>
      </c>
      <c r="K138" s="64" t="s">
        <v>50</v>
      </c>
      <c r="L138" s="64">
        <v>1055459</v>
      </c>
      <c r="M138" s="64">
        <v>8146334</v>
      </c>
      <c r="N138" s="64">
        <v>9570684.5700000003</v>
      </c>
      <c r="O138" s="64">
        <v>3627900</v>
      </c>
      <c r="P138" s="64">
        <v>21585612.039999999</v>
      </c>
      <c r="Q138" s="64" t="s">
        <v>50</v>
      </c>
      <c r="R138" s="79" t="s">
        <v>207</v>
      </c>
      <c r="S138" s="92"/>
    </row>
    <row r="139" spans="1:19">
      <c r="A139" s="88"/>
      <c r="B139" s="61" t="s">
        <v>208</v>
      </c>
      <c r="C139" s="61"/>
      <c r="D139" s="62"/>
      <c r="E139" s="64">
        <v>14995037.449999999</v>
      </c>
      <c r="F139" s="64">
        <v>75190.8</v>
      </c>
      <c r="G139" s="64">
        <v>338433.75</v>
      </c>
      <c r="H139" s="64">
        <v>957400</v>
      </c>
      <c r="I139" s="64">
        <v>33200</v>
      </c>
      <c r="J139" s="64">
        <v>17425983</v>
      </c>
      <c r="K139" s="64" t="s">
        <v>50</v>
      </c>
      <c r="L139" s="64">
        <v>9788654</v>
      </c>
      <c r="M139" s="64">
        <v>7378016</v>
      </c>
      <c r="N139" s="64">
        <v>4481915.8599999994</v>
      </c>
      <c r="O139" s="64">
        <v>4653680</v>
      </c>
      <c r="P139" s="64">
        <v>1842985.92</v>
      </c>
      <c r="Q139" s="64">
        <v>16000</v>
      </c>
      <c r="R139" s="79" t="s">
        <v>209</v>
      </c>
      <c r="S139" s="92"/>
    </row>
    <row r="140" spans="1:19" s="1" customFormat="1">
      <c r="A140" s="90" t="s">
        <v>210</v>
      </c>
      <c r="B140" s="90"/>
      <c r="C140" s="90"/>
      <c r="D140" s="94"/>
      <c r="E140" s="78">
        <f>SUM(E141:E146)</f>
        <v>123279650.44999999</v>
      </c>
      <c r="F140" s="78">
        <f t="shared" ref="F140:Q140" si="9">SUM(F141:F146)</f>
        <v>1282618.5999999999</v>
      </c>
      <c r="G140" s="78">
        <f t="shared" si="9"/>
        <v>1868324.37</v>
      </c>
      <c r="H140" s="78">
        <f t="shared" si="9"/>
        <v>110</v>
      </c>
      <c r="I140" s="78">
        <f t="shared" si="9"/>
        <v>967345.5</v>
      </c>
      <c r="J140" s="78">
        <f t="shared" si="9"/>
        <v>137459123.13999999</v>
      </c>
      <c r="K140" s="78" t="s">
        <v>50</v>
      </c>
      <c r="L140" s="78">
        <f t="shared" si="9"/>
        <v>28781675.469999999</v>
      </c>
      <c r="M140" s="78">
        <f t="shared" si="9"/>
        <v>64196629.909999996</v>
      </c>
      <c r="N140" s="78">
        <f t="shared" si="9"/>
        <v>42087782.640000001</v>
      </c>
      <c r="O140" s="78">
        <f t="shared" si="9"/>
        <v>31891680</v>
      </c>
      <c r="P140" s="78">
        <f t="shared" si="9"/>
        <v>73898429.350000009</v>
      </c>
      <c r="Q140" s="78">
        <f t="shared" si="9"/>
        <v>52400</v>
      </c>
      <c r="R140" s="95" t="s">
        <v>211</v>
      </c>
      <c r="S140" s="91"/>
    </row>
    <row r="141" spans="1:19">
      <c r="A141" s="88"/>
      <c r="B141" s="61" t="s">
        <v>212</v>
      </c>
      <c r="C141" s="61"/>
      <c r="D141" s="62"/>
      <c r="E141" s="64">
        <v>26668555.060000002</v>
      </c>
      <c r="F141" s="64">
        <v>425341.6</v>
      </c>
      <c r="G141" s="64">
        <v>560991.39</v>
      </c>
      <c r="H141" s="64">
        <v>110</v>
      </c>
      <c r="I141" s="64">
        <v>315800</v>
      </c>
      <c r="J141" s="64">
        <v>20568879</v>
      </c>
      <c r="K141" s="64" t="s">
        <v>50</v>
      </c>
      <c r="L141" s="64">
        <v>2547755.65</v>
      </c>
      <c r="M141" s="64">
        <v>14456743.91</v>
      </c>
      <c r="N141" s="64">
        <v>11377875.449999999</v>
      </c>
      <c r="O141" s="64">
        <v>10758960</v>
      </c>
      <c r="P141" s="64">
        <v>5683185.2300000004</v>
      </c>
      <c r="Q141" s="64" t="s">
        <v>50</v>
      </c>
      <c r="R141" s="79" t="s">
        <v>213</v>
      </c>
      <c r="S141" s="92"/>
    </row>
    <row r="142" spans="1:19">
      <c r="A142" s="88"/>
      <c r="B142" s="61" t="s">
        <v>214</v>
      </c>
      <c r="C142" s="61"/>
      <c r="D142" s="62"/>
      <c r="E142" s="64">
        <v>14102645.74</v>
      </c>
      <c r="F142" s="64">
        <v>9779.7999999999993</v>
      </c>
      <c r="G142" s="64">
        <v>125341.4</v>
      </c>
      <c r="H142" s="64" t="s">
        <v>50</v>
      </c>
      <c r="I142" s="64">
        <v>3690</v>
      </c>
      <c r="J142" s="64">
        <v>15468624</v>
      </c>
      <c r="K142" s="64" t="s">
        <v>50</v>
      </c>
      <c r="L142" s="64">
        <v>6959611.5</v>
      </c>
      <c r="M142" s="64">
        <v>8050362</v>
      </c>
      <c r="N142" s="64">
        <v>4341110.55</v>
      </c>
      <c r="O142" s="64">
        <v>6448600</v>
      </c>
      <c r="P142" s="64">
        <v>3483599.32</v>
      </c>
      <c r="Q142" s="64" t="s">
        <v>50</v>
      </c>
      <c r="R142" s="79" t="s">
        <v>215</v>
      </c>
      <c r="S142" s="92"/>
    </row>
    <row r="143" spans="1:19">
      <c r="A143" s="88"/>
      <c r="B143" s="61" t="s">
        <v>216</v>
      </c>
      <c r="C143" s="61"/>
      <c r="D143" s="62"/>
      <c r="E143" s="64">
        <v>25612085.960000001</v>
      </c>
      <c r="F143" s="64">
        <v>344585</v>
      </c>
      <c r="G143" s="64">
        <v>561427.05000000005</v>
      </c>
      <c r="H143" s="64" t="s">
        <v>50</v>
      </c>
      <c r="I143" s="64">
        <v>286151</v>
      </c>
      <c r="J143" s="64">
        <v>31012864.140000001</v>
      </c>
      <c r="K143" s="64" t="s">
        <v>50</v>
      </c>
      <c r="L143" s="64">
        <v>16982467.5</v>
      </c>
      <c r="M143" s="64">
        <v>12811431</v>
      </c>
      <c r="N143" s="64">
        <v>8955702.6699999999</v>
      </c>
      <c r="O143" s="64">
        <v>3349500</v>
      </c>
      <c r="P143" s="64">
        <v>4138847.8</v>
      </c>
      <c r="Q143" s="64">
        <v>16000</v>
      </c>
      <c r="R143" s="79" t="s">
        <v>217</v>
      </c>
      <c r="S143" s="92"/>
    </row>
    <row r="144" spans="1:19">
      <c r="A144" s="88"/>
      <c r="B144" s="61" t="s">
        <v>218</v>
      </c>
      <c r="C144" s="61"/>
      <c r="D144" s="62"/>
      <c r="E144" s="64">
        <v>12269689.149999999</v>
      </c>
      <c r="F144" s="64">
        <v>32918</v>
      </c>
      <c r="G144" s="64">
        <v>210794.64</v>
      </c>
      <c r="H144" s="64" t="s">
        <v>50</v>
      </c>
      <c r="I144" s="64">
        <v>26001</v>
      </c>
      <c r="J144" s="64">
        <v>13574742</v>
      </c>
      <c r="K144" s="64" t="s">
        <v>50</v>
      </c>
      <c r="L144" s="64">
        <v>288273</v>
      </c>
      <c r="M144" s="64">
        <v>7337297</v>
      </c>
      <c r="N144" s="64">
        <v>3686892.07</v>
      </c>
      <c r="O144" s="64">
        <v>938800</v>
      </c>
      <c r="P144" s="64">
        <v>10865035.279999999</v>
      </c>
      <c r="Q144" s="64" t="s">
        <v>50</v>
      </c>
      <c r="R144" s="79" t="s">
        <v>219</v>
      </c>
      <c r="S144" s="92"/>
    </row>
    <row r="145" spans="1:21">
      <c r="A145" s="88"/>
      <c r="B145" s="61" t="s">
        <v>220</v>
      </c>
      <c r="C145" s="61"/>
      <c r="D145" s="62"/>
      <c r="E145" s="64">
        <v>15176802.440000001</v>
      </c>
      <c r="F145" s="64">
        <v>17474.2</v>
      </c>
      <c r="G145" s="64">
        <v>168500.8</v>
      </c>
      <c r="H145" s="64" t="s">
        <v>50</v>
      </c>
      <c r="I145" s="64">
        <v>25082</v>
      </c>
      <c r="J145" s="64">
        <v>17036836</v>
      </c>
      <c r="K145" s="64" t="s">
        <v>50</v>
      </c>
      <c r="L145" s="64">
        <v>522690</v>
      </c>
      <c r="M145" s="64">
        <v>8691278</v>
      </c>
      <c r="N145" s="64">
        <v>5421257.0999999996</v>
      </c>
      <c r="O145" s="64">
        <v>2454500</v>
      </c>
      <c r="P145" s="64">
        <v>13740323.379999999</v>
      </c>
      <c r="Q145" s="64">
        <v>20400</v>
      </c>
      <c r="R145" s="79" t="s">
        <v>221</v>
      </c>
      <c r="S145" s="92"/>
    </row>
    <row r="146" spans="1:21">
      <c r="A146" s="88"/>
      <c r="B146" s="61" t="s">
        <v>222</v>
      </c>
      <c r="C146" s="61"/>
      <c r="D146" s="62"/>
      <c r="E146" s="64">
        <v>29449872.099999998</v>
      </c>
      <c r="F146" s="64">
        <v>452520</v>
      </c>
      <c r="G146" s="64">
        <v>241269.09</v>
      </c>
      <c r="H146" s="64" t="s">
        <v>50</v>
      </c>
      <c r="I146" s="64">
        <v>310621.5</v>
      </c>
      <c r="J146" s="64">
        <v>39797178</v>
      </c>
      <c r="K146" s="64" t="s">
        <v>50</v>
      </c>
      <c r="L146" s="64">
        <v>1480877.82</v>
      </c>
      <c r="M146" s="64">
        <v>12849518</v>
      </c>
      <c r="N146" s="64">
        <v>8304944.7999999989</v>
      </c>
      <c r="O146" s="64">
        <v>7941320</v>
      </c>
      <c r="P146" s="64">
        <v>35987438.340000004</v>
      </c>
      <c r="Q146" s="64">
        <v>16000</v>
      </c>
      <c r="R146" s="79" t="s">
        <v>223</v>
      </c>
      <c r="S146" s="92"/>
    </row>
    <row r="147" spans="1:21" s="1" customFormat="1">
      <c r="A147" s="90" t="s">
        <v>224</v>
      </c>
      <c r="B147" s="90"/>
      <c r="C147" s="90"/>
      <c r="D147" s="94"/>
      <c r="E147" s="78">
        <f>SUM(E148:E150,E169:E171)</f>
        <v>110586651.32000002</v>
      </c>
      <c r="F147" s="78">
        <f t="shared" ref="F147:Q147" si="10">SUM(F148:F150,F169:F171)</f>
        <v>440552</v>
      </c>
      <c r="G147" s="78">
        <f t="shared" si="10"/>
        <v>1929678.46</v>
      </c>
      <c r="H147" s="78">
        <f t="shared" si="10"/>
        <v>533025</v>
      </c>
      <c r="I147" s="78">
        <f t="shared" si="10"/>
        <v>701865.65</v>
      </c>
      <c r="J147" s="78">
        <f t="shared" si="10"/>
        <v>160565354.93000001</v>
      </c>
      <c r="K147" s="78" t="s">
        <v>50</v>
      </c>
      <c r="L147" s="78">
        <f t="shared" si="10"/>
        <v>43430225.5</v>
      </c>
      <c r="M147" s="78">
        <f t="shared" si="10"/>
        <v>55279429.890000001</v>
      </c>
      <c r="N147" s="78">
        <f t="shared" si="10"/>
        <v>39838651.799999997</v>
      </c>
      <c r="O147" s="78">
        <f t="shared" si="10"/>
        <v>50641833.509999998</v>
      </c>
      <c r="P147" s="78">
        <f t="shared" si="10"/>
        <v>60751374.95000001</v>
      </c>
      <c r="Q147" s="78">
        <f t="shared" si="10"/>
        <v>2050783.18</v>
      </c>
      <c r="R147" s="95" t="s">
        <v>225</v>
      </c>
      <c r="S147" s="91"/>
    </row>
    <row r="148" spans="1:21">
      <c r="A148" s="88"/>
      <c r="B148" s="61" t="s">
        <v>226</v>
      </c>
      <c r="C148" s="61"/>
      <c r="D148" s="62"/>
      <c r="E148" s="64">
        <v>16083646.109999999</v>
      </c>
      <c r="F148" s="64">
        <v>630</v>
      </c>
      <c r="G148" s="64">
        <v>141303.79</v>
      </c>
      <c r="H148" s="64" t="s">
        <v>50</v>
      </c>
      <c r="I148" s="64">
        <v>15627.03</v>
      </c>
      <c r="J148" s="64">
        <v>23763586.18</v>
      </c>
      <c r="K148" s="64" t="s">
        <v>50</v>
      </c>
      <c r="L148" s="64">
        <v>2068585.5</v>
      </c>
      <c r="M148" s="64">
        <v>8703433.7199999988</v>
      </c>
      <c r="N148" s="64">
        <v>4873639.79</v>
      </c>
      <c r="O148" s="64">
        <v>4482000</v>
      </c>
      <c r="P148" s="64">
        <v>18787448.100000001</v>
      </c>
      <c r="Q148" s="64" t="s">
        <v>50</v>
      </c>
      <c r="R148" s="79" t="s">
        <v>227</v>
      </c>
      <c r="S148" s="92"/>
    </row>
    <row r="149" spans="1:21">
      <c r="A149" s="88"/>
      <c r="B149" s="61" t="s">
        <v>228</v>
      </c>
      <c r="C149" s="61"/>
      <c r="D149" s="62"/>
      <c r="E149" s="64">
        <v>21064817.57</v>
      </c>
      <c r="F149" s="64">
        <v>830</v>
      </c>
      <c r="G149" s="64">
        <v>392194.86</v>
      </c>
      <c r="H149" s="64">
        <v>76245</v>
      </c>
      <c r="I149" s="64">
        <v>31100</v>
      </c>
      <c r="J149" s="64">
        <v>29797089</v>
      </c>
      <c r="K149" s="64" t="s">
        <v>50</v>
      </c>
      <c r="L149" s="64">
        <v>696927</v>
      </c>
      <c r="M149" s="64">
        <v>9795484.1699999999</v>
      </c>
      <c r="N149" s="64">
        <v>6888183.3700000001</v>
      </c>
      <c r="O149" s="64">
        <v>5125447.51</v>
      </c>
      <c r="P149" s="64">
        <v>20593146.989999998</v>
      </c>
      <c r="Q149" s="64">
        <v>2018783.18</v>
      </c>
      <c r="R149" s="79" t="s">
        <v>229</v>
      </c>
      <c r="S149" s="92"/>
    </row>
    <row r="150" spans="1:21">
      <c r="A150" s="88"/>
      <c r="B150" s="61" t="s">
        <v>230</v>
      </c>
      <c r="C150" s="61"/>
      <c r="D150" s="62"/>
      <c r="E150" s="64">
        <v>19467719.190000001</v>
      </c>
      <c r="F150" s="64">
        <v>36875</v>
      </c>
      <c r="G150" s="64">
        <v>160069.64000000001</v>
      </c>
      <c r="H150" s="64">
        <v>456780</v>
      </c>
      <c r="I150" s="64">
        <v>121448.62</v>
      </c>
      <c r="J150" s="64">
        <v>24224417.75</v>
      </c>
      <c r="K150" s="64" t="s">
        <v>50</v>
      </c>
      <c r="L150" s="64">
        <v>12306992</v>
      </c>
      <c r="M150" s="64">
        <v>9118659</v>
      </c>
      <c r="N150" s="64">
        <v>11676826.52</v>
      </c>
      <c r="O150" s="64">
        <v>6761000</v>
      </c>
      <c r="P150" s="64">
        <v>1613503.34</v>
      </c>
      <c r="Q150" s="64">
        <v>16000</v>
      </c>
      <c r="R150" s="79" t="s">
        <v>231</v>
      </c>
      <c r="S150" s="92"/>
    </row>
    <row r="151" spans="1:21">
      <c r="A151" s="88"/>
      <c r="B151" s="61"/>
      <c r="C151" s="61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79"/>
      <c r="S151" s="92"/>
    </row>
    <row r="152" spans="1:21" s="80" customFormat="1">
      <c r="A152" s="88"/>
      <c r="B152" s="61"/>
      <c r="C152" s="61"/>
      <c r="D152" s="61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66"/>
      <c r="S152" s="92"/>
    </row>
    <row r="153" spans="1:21">
      <c r="A153" s="80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</row>
    <row r="157" spans="1:21">
      <c r="A157" s="1"/>
      <c r="B157" s="2" t="s">
        <v>0</v>
      </c>
      <c r="C157" s="3">
        <v>19.3</v>
      </c>
      <c r="D157" s="2" t="s">
        <v>96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>
      <c r="A158" s="5"/>
      <c r="B158" s="1" t="s">
        <v>2</v>
      </c>
      <c r="C158" s="3">
        <v>19.3</v>
      </c>
      <c r="D158" s="6" t="s">
        <v>3</v>
      </c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>
      <c r="A159" s="5"/>
      <c r="B159" s="1"/>
      <c r="C159" s="3"/>
      <c r="D159" s="6" t="s">
        <v>97</v>
      </c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>
      <c r="A160" s="5"/>
      <c r="B160" s="1"/>
      <c r="C160" s="3"/>
      <c r="D160" s="6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7" t="s">
        <v>5</v>
      </c>
      <c r="T160" s="5"/>
      <c r="U160" s="5"/>
    </row>
    <row r="162" spans="1:21" ht="21">
      <c r="A162" s="8"/>
      <c r="B162" s="9"/>
      <c r="C162" s="9"/>
      <c r="D162" s="10"/>
      <c r="E162" s="11" t="s">
        <v>6</v>
      </c>
      <c r="F162" s="12"/>
      <c r="G162" s="12"/>
      <c r="H162" s="12"/>
      <c r="I162" s="12"/>
      <c r="J162" s="12"/>
      <c r="K162" s="13"/>
      <c r="L162" s="14" t="s">
        <v>7</v>
      </c>
      <c r="M162" s="15"/>
      <c r="N162" s="15"/>
      <c r="O162" s="15"/>
      <c r="P162" s="15"/>
      <c r="Q162" s="15"/>
      <c r="R162" s="16" t="s">
        <v>8</v>
      </c>
      <c r="S162" s="17"/>
      <c r="T162" s="18"/>
      <c r="U162" s="18"/>
    </row>
    <row r="163" spans="1:21">
      <c r="A163" s="18"/>
      <c r="B163" s="18"/>
      <c r="C163" s="18"/>
      <c r="D163" s="18"/>
      <c r="E163" s="19" t="s">
        <v>9</v>
      </c>
      <c r="F163" s="20"/>
      <c r="G163" s="20"/>
      <c r="H163" s="20"/>
      <c r="I163" s="20"/>
      <c r="J163" s="20"/>
      <c r="K163" s="21"/>
      <c r="L163" s="22" t="s">
        <v>10</v>
      </c>
      <c r="M163" s="23"/>
      <c r="N163" s="23"/>
      <c r="O163" s="23"/>
      <c r="P163" s="23"/>
      <c r="Q163" s="24"/>
      <c r="R163" s="25" t="s">
        <v>11</v>
      </c>
      <c r="S163" s="26"/>
      <c r="T163" s="18"/>
      <c r="U163" s="18"/>
    </row>
    <row r="164" spans="1:21">
      <c r="A164" s="27" t="s">
        <v>12</v>
      </c>
      <c r="B164" s="27"/>
      <c r="C164" s="27"/>
      <c r="D164" s="28"/>
      <c r="E164" s="29"/>
      <c r="F164" s="29" t="s">
        <v>13</v>
      </c>
      <c r="G164" s="29"/>
      <c r="H164" s="29"/>
      <c r="I164" s="29"/>
      <c r="J164" s="30"/>
      <c r="K164" s="31"/>
      <c r="L164" s="32"/>
      <c r="M164" s="32"/>
      <c r="N164" s="32"/>
      <c r="O164" s="32"/>
      <c r="P164" s="32"/>
      <c r="Q164" s="32"/>
      <c r="R164" s="25" t="s">
        <v>14</v>
      </c>
      <c r="S164" s="33"/>
      <c r="T164" s="34"/>
      <c r="U164" s="18"/>
    </row>
    <row r="165" spans="1:21">
      <c r="A165" s="27" t="s">
        <v>15</v>
      </c>
      <c r="B165" s="27"/>
      <c r="C165" s="27"/>
      <c r="D165" s="28"/>
      <c r="E165" s="29" t="s">
        <v>16</v>
      </c>
      <c r="F165" s="29" t="s">
        <v>17</v>
      </c>
      <c r="G165" s="29" t="s">
        <v>18</v>
      </c>
      <c r="H165" s="29" t="s">
        <v>19</v>
      </c>
      <c r="I165" s="29" t="s">
        <v>20</v>
      </c>
      <c r="J165" s="32" t="s">
        <v>21</v>
      </c>
      <c r="K165" s="29" t="s">
        <v>22</v>
      </c>
      <c r="L165" s="32" t="s">
        <v>23</v>
      </c>
      <c r="M165" s="32" t="s">
        <v>24</v>
      </c>
      <c r="N165" s="32" t="s">
        <v>25</v>
      </c>
      <c r="O165" s="32" t="s">
        <v>26</v>
      </c>
      <c r="P165" s="32" t="s">
        <v>27</v>
      </c>
      <c r="Q165" s="32" t="s">
        <v>28</v>
      </c>
      <c r="R165" s="25" t="s">
        <v>29</v>
      </c>
      <c r="S165" s="33"/>
      <c r="T165" s="34"/>
      <c r="U165" s="18"/>
    </row>
    <row r="166" spans="1:21">
      <c r="A166" s="27" t="s">
        <v>30</v>
      </c>
      <c r="B166" s="27"/>
      <c r="C166" s="27"/>
      <c r="D166" s="28"/>
      <c r="E166" s="35" t="s">
        <v>31</v>
      </c>
      <c r="F166" s="29" t="s">
        <v>32</v>
      </c>
      <c r="G166" s="35" t="s">
        <v>33</v>
      </c>
      <c r="H166" s="36" t="s">
        <v>34</v>
      </c>
      <c r="I166" s="35" t="s">
        <v>35</v>
      </c>
      <c r="J166" s="37" t="s">
        <v>36</v>
      </c>
      <c r="K166" s="35" t="s">
        <v>37</v>
      </c>
      <c r="L166" s="37" t="s">
        <v>38</v>
      </c>
      <c r="M166" s="37" t="s">
        <v>39</v>
      </c>
      <c r="N166" s="37" t="s">
        <v>40</v>
      </c>
      <c r="O166" s="37" t="s">
        <v>41</v>
      </c>
      <c r="P166" s="37" t="s">
        <v>36</v>
      </c>
      <c r="Q166" s="35" t="s">
        <v>37</v>
      </c>
      <c r="R166" s="25" t="s">
        <v>42</v>
      </c>
      <c r="S166" s="33"/>
      <c r="T166" s="34"/>
      <c r="U166" s="18"/>
    </row>
    <row r="167" spans="1:21">
      <c r="A167" s="38"/>
      <c r="B167" s="38"/>
      <c r="C167" s="38"/>
      <c r="D167" s="39"/>
      <c r="E167" s="35" t="s">
        <v>43</v>
      </c>
      <c r="F167" s="40" t="s">
        <v>44</v>
      </c>
      <c r="G167" s="29"/>
      <c r="H167" s="40" t="s">
        <v>45</v>
      </c>
      <c r="I167" s="29"/>
      <c r="J167" s="32"/>
      <c r="K167" s="29"/>
      <c r="L167" s="37" t="s">
        <v>46</v>
      </c>
      <c r="M167" s="32"/>
      <c r="N167" s="32"/>
      <c r="O167" s="32"/>
      <c r="P167" s="32"/>
      <c r="Q167" s="32"/>
      <c r="R167" s="42"/>
      <c r="S167" s="43"/>
      <c r="T167" s="34"/>
      <c r="U167" s="18"/>
    </row>
    <row r="168" spans="1:21" ht="21">
      <c r="A168" s="44"/>
      <c r="B168" s="44"/>
      <c r="C168" s="44"/>
      <c r="D168" s="45"/>
      <c r="E168" s="46" t="s">
        <v>43</v>
      </c>
      <c r="F168" s="46" t="s">
        <v>47</v>
      </c>
      <c r="G168" s="46"/>
      <c r="H168" s="46" t="s">
        <v>48</v>
      </c>
      <c r="I168" s="46"/>
      <c r="J168" s="93"/>
      <c r="K168" s="46"/>
      <c r="L168" s="93"/>
      <c r="M168" s="93"/>
      <c r="N168" s="93"/>
      <c r="O168" s="93"/>
      <c r="P168" s="93"/>
      <c r="Q168" s="46"/>
      <c r="R168" s="49"/>
      <c r="S168" s="50"/>
      <c r="T168" s="18"/>
      <c r="U168" s="18"/>
    </row>
    <row r="169" spans="1:21">
      <c r="A169" s="88"/>
      <c r="B169" s="61" t="s">
        <v>232</v>
      </c>
      <c r="C169" s="61"/>
      <c r="D169" s="62"/>
      <c r="E169" s="63">
        <v>17211256.43</v>
      </c>
      <c r="F169" s="63">
        <v>57410</v>
      </c>
      <c r="G169" s="63">
        <v>624823.22</v>
      </c>
      <c r="H169" s="64" t="s">
        <v>50</v>
      </c>
      <c r="I169" s="64">
        <v>254510</v>
      </c>
      <c r="J169" s="64">
        <v>31064630</v>
      </c>
      <c r="K169" s="64" t="s">
        <v>50</v>
      </c>
      <c r="L169" s="64">
        <v>14100487</v>
      </c>
      <c r="M169" s="64">
        <v>10934193</v>
      </c>
      <c r="N169" s="64">
        <v>6022833.5700000003</v>
      </c>
      <c r="O169" s="64">
        <v>10343986</v>
      </c>
      <c r="P169" s="64">
        <v>2079985.92</v>
      </c>
      <c r="Q169" s="64">
        <v>16000</v>
      </c>
      <c r="R169" s="79" t="s">
        <v>233</v>
      </c>
      <c r="S169" s="92"/>
    </row>
    <row r="170" spans="1:21">
      <c r="A170" s="88"/>
      <c r="B170" s="61" t="s">
        <v>234</v>
      </c>
      <c r="C170" s="61"/>
      <c r="D170" s="62"/>
      <c r="E170" s="63">
        <v>14923269.869999997</v>
      </c>
      <c r="F170" s="63">
        <v>32477</v>
      </c>
      <c r="G170" s="63">
        <v>281850.21999999997</v>
      </c>
      <c r="H170" s="64" t="s">
        <v>50</v>
      </c>
      <c r="I170" s="64">
        <v>94380</v>
      </c>
      <c r="J170" s="64">
        <v>16805161</v>
      </c>
      <c r="K170" s="64" t="s">
        <v>50</v>
      </c>
      <c r="L170" s="64">
        <v>357633</v>
      </c>
      <c r="M170" s="64">
        <v>7336234</v>
      </c>
      <c r="N170" s="64">
        <v>2173249.31</v>
      </c>
      <c r="O170" s="64">
        <v>7567900</v>
      </c>
      <c r="P170" s="64">
        <v>12842323.68</v>
      </c>
      <c r="Q170" s="64" t="s">
        <v>50</v>
      </c>
      <c r="R170" s="79" t="s">
        <v>235</v>
      </c>
      <c r="S170" s="92"/>
    </row>
    <row r="171" spans="1:21">
      <c r="A171" s="88"/>
      <c r="B171" s="61" t="s">
        <v>236</v>
      </c>
      <c r="C171" s="61"/>
      <c r="D171" s="62"/>
      <c r="E171" s="63">
        <v>21835942.149999999</v>
      </c>
      <c r="F171" s="63">
        <v>312330</v>
      </c>
      <c r="G171" s="63">
        <v>329436.73</v>
      </c>
      <c r="H171" s="64" t="s">
        <v>50</v>
      </c>
      <c r="I171" s="64">
        <v>184800</v>
      </c>
      <c r="J171" s="64">
        <v>34910471</v>
      </c>
      <c r="K171" s="64" t="s">
        <v>50</v>
      </c>
      <c r="L171" s="64">
        <v>13899601</v>
      </c>
      <c r="M171" s="64">
        <v>9391426</v>
      </c>
      <c r="N171" s="64">
        <v>8203919.2400000002</v>
      </c>
      <c r="O171" s="64">
        <v>16361500</v>
      </c>
      <c r="P171" s="64">
        <v>4834966.92</v>
      </c>
      <c r="Q171" s="64" t="s">
        <v>50</v>
      </c>
      <c r="R171" s="79" t="s">
        <v>237</v>
      </c>
      <c r="S171" s="92"/>
    </row>
    <row r="172" spans="1:21" ht="7.5" customHeight="1">
      <c r="A172" s="99"/>
      <c r="B172" s="100"/>
      <c r="C172" s="100"/>
      <c r="D172" s="101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3"/>
      <c r="S172" s="104"/>
      <c r="T172" s="105"/>
    </row>
    <row r="173" spans="1:21" ht="7.5" customHeight="1">
      <c r="A173" s="88"/>
      <c r="B173" s="73"/>
      <c r="C173" s="73"/>
      <c r="D173" s="73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66"/>
      <c r="S173" s="92"/>
      <c r="T173" s="80"/>
    </row>
    <row r="174" spans="1:21" ht="7.5" customHeight="1">
      <c r="A174" s="88"/>
      <c r="B174" s="73"/>
      <c r="C174" s="73"/>
      <c r="D174" s="73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66"/>
      <c r="S174" s="92"/>
      <c r="T174" s="80"/>
    </row>
    <row r="175" spans="1:21">
      <c r="A175" s="80"/>
      <c r="B175" s="80"/>
      <c r="C175" s="80"/>
      <c r="D175" s="80"/>
      <c r="E175" s="107"/>
      <c r="F175" s="107"/>
      <c r="G175" s="107"/>
      <c r="H175" s="107"/>
      <c r="I175" s="107"/>
      <c r="J175" s="107"/>
      <c r="K175" s="107"/>
      <c r="L175" s="80"/>
      <c r="M175" s="80"/>
      <c r="N175" s="80"/>
      <c r="O175" s="80"/>
      <c r="P175" s="80"/>
      <c r="Q175" s="80"/>
      <c r="R175" s="80"/>
      <c r="S175" s="80"/>
    </row>
    <row r="176" spans="1:21">
      <c r="B176" s="108" t="s">
        <v>238</v>
      </c>
      <c r="C176" s="18"/>
      <c r="D176" s="18"/>
      <c r="E176" s="18"/>
    </row>
    <row r="177" spans="2:5">
      <c r="B177" s="108" t="s">
        <v>239</v>
      </c>
      <c r="C177" s="18"/>
      <c r="D177" s="18"/>
      <c r="E177" s="18"/>
    </row>
    <row r="178" spans="2:5" ht="290.25" customHeight="1"/>
  </sheetData>
  <mergeCells count="130">
    <mergeCell ref="B169:D169"/>
    <mergeCell ref="B170:D170"/>
    <mergeCell ref="B171:D171"/>
    <mergeCell ref="B172:D172"/>
    <mergeCell ref="R163:S163"/>
    <mergeCell ref="A164:D164"/>
    <mergeCell ref="R164:S164"/>
    <mergeCell ref="A165:D165"/>
    <mergeCell ref="R165:S165"/>
    <mergeCell ref="A166:D166"/>
    <mergeCell ref="R166:S166"/>
    <mergeCell ref="B150:D150"/>
    <mergeCell ref="B151:D151"/>
    <mergeCell ref="B152:D152"/>
    <mergeCell ref="E162:K162"/>
    <mergeCell ref="L162:Q162"/>
    <mergeCell ref="E163:K163"/>
    <mergeCell ref="L163:Q163"/>
    <mergeCell ref="B143:D143"/>
    <mergeCell ref="B144:D144"/>
    <mergeCell ref="B145:D145"/>
    <mergeCell ref="B146:D146"/>
    <mergeCell ref="B148:D148"/>
    <mergeCell ref="B149:D149"/>
    <mergeCell ref="B136:D136"/>
    <mergeCell ref="B137:D137"/>
    <mergeCell ref="B138:D138"/>
    <mergeCell ref="B139:D139"/>
    <mergeCell ref="B141:D141"/>
    <mergeCell ref="B142:D142"/>
    <mergeCell ref="B129:D129"/>
    <mergeCell ref="B130:D130"/>
    <mergeCell ref="B131:D131"/>
    <mergeCell ref="B132:D132"/>
    <mergeCell ref="B134:D134"/>
    <mergeCell ref="B135:D135"/>
    <mergeCell ref="R123:S123"/>
    <mergeCell ref="A124:D124"/>
    <mergeCell ref="R124:S124"/>
    <mergeCell ref="A125:D125"/>
    <mergeCell ref="R125:S125"/>
    <mergeCell ref="A126:D126"/>
    <mergeCell ref="R126:S126"/>
    <mergeCell ref="B110:D110"/>
    <mergeCell ref="B111:D111"/>
    <mergeCell ref="B112:D112"/>
    <mergeCell ref="E122:K122"/>
    <mergeCell ref="L122:Q122"/>
    <mergeCell ref="E123:K123"/>
    <mergeCell ref="L123:Q123"/>
    <mergeCell ref="B104:D104"/>
    <mergeCell ref="B105:D105"/>
    <mergeCell ref="B106:D106"/>
    <mergeCell ref="B107:D107"/>
    <mergeCell ref="B108:D108"/>
    <mergeCell ref="B109:D109"/>
    <mergeCell ref="B97:D97"/>
    <mergeCell ref="B98:D98"/>
    <mergeCell ref="B99:D99"/>
    <mergeCell ref="A101:D101"/>
    <mergeCell ref="B102:D102"/>
    <mergeCell ref="B103:D103"/>
    <mergeCell ref="A89:D89"/>
    <mergeCell ref="R89:S89"/>
    <mergeCell ref="B92:D92"/>
    <mergeCell ref="B93:D93"/>
    <mergeCell ref="B94:D94"/>
    <mergeCell ref="B96:D96"/>
    <mergeCell ref="E86:K86"/>
    <mergeCell ref="L86:Q86"/>
    <mergeCell ref="R86:S86"/>
    <mergeCell ref="A87:D87"/>
    <mergeCell ref="R87:S87"/>
    <mergeCell ref="A88:D88"/>
    <mergeCell ref="R88:S88"/>
    <mergeCell ref="B71:D71"/>
    <mergeCell ref="B72:D72"/>
    <mergeCell ref="B73:D73"/>
    <mergeCell ref="B75:D75"/>
    <mergeCell ref="E85:K85"/>
    <mergeCell ref="L85:Q85"/>
    <mergeCell ref="B65:D65"/>
    <mergeCell ref="B66:D66"/>
    <mergeCell ref="B67:D67"/>
    <mergeCell ref="B68:D68"/>
    <mergeCell ref="B69:D69"/>
    <mergeCell ref="B70:D70"/>
    <mergeCell ref="A47:D47"/>
    <mergeCell ref="R47:S47"/>
    <mergeCell ref="A48:D48"/>
    <mergeCell ref="R48:S48"/>
    <mergeCell ref="A49:D49"/>
    <mergeCell ref="R49:S49"/>
    <mergeCell ref="B33:D33"/>
    <mergeCell ref="E45:K45"/>
    <mergeCell ref="L45:Q45"/>
    <mergeCell ref="E46:K46"/>
    <mergeCell ref="L46:Q46"/>
    <mergeCell ref="R46:S46"/>
    <mergeCell ref="B26:D26"/>
    <mergeCell ref="B28:D28"/>
    <mergeCell ref="A29:D29"/>
    <mergeCell ref="B30:D30"/>
    <mergeCell ref="B31:D31"/>
    <mergeCell ref="B32:D32"/>
    <mergeCell ref="B20:D20"/>
    <mergeCell ref="B21:D21"/>
    <mergeCell ref="B22:D22"/>
    <mergeCell ref="B23:D23"/>
    <mergeCell ref="B24:D24"/>
    <mergeCell ref="B25:D25"/>
    <mergeCell ref="A14:D14"/>
    <mergeCell ref="B15:D15"/>
    <mergeCell ref="B16:D16"/>
    <mergeCell ref="B17:D17"/>
    <mergeCell ref="B18:D18"/>
    <mergeCell ref="B19:D19"/>
    <mergeCell ref="A9:D9"/>
    <mergeCell ref="R9:S9"/>
    <mergeCell ref="A10:D10"/>
    <mergeCell ref="R10:S10"/>
    <mergeCell ref="A13:D13"/>
    <mergeCell ref="R13:S13"/>
    <mergeCell ref="E6:K6"/>
    <mergeCell ref="L6:Q6"/>
    <mergeCell ref="E7:K7"/>
    <mergeCell ref="L7:Q7"/>
    <mergeCell ref="R7:S7"/>
    <mergeCell ref="A8:D8"/>
    <mergeCell ref="R8:S8"/>
  </mergeCells>
  <pageMargins left="0.35433070866141736" right="0.15748031496062992" top="0.59055118110236227" bottom="0.59055118110236227" header="0.51181102362204722" footer="0.51181102362204722"/>
  <pageSetup paperSize="9" scale="7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2017-08-31T07:55:47Z</dcterms:created>
  <dcterms:modified xsi:type="dcterms:W3CDTF">2017-08-31T07:55:55Z</dcterms:modified>
</cp:coreProperties>
</file>