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T-1.3" sheetId="1" r:id="rId1"/>
  </sheets>
  <definedNames>
    <definedName name="_xlnm.Print_Area" localSheetId="0">'T-1.3'!$A$1:$AC$45</definedName>
  </definedNames>
  <calcPr calcId="145621"/>
</workbook>
</file>

<file path=xl/calcChain.xml><?xml version="1.0" encoding="utf-8"?>
<calcChain xmlns="http://schemas.openxmlformats.org/spreadsheetml/2006/main">
  <c r="E37" i="1" l="1"/>
  <c r="E36" i="1"/>
  <c r="Z35" i="1"/>
  <c r="Y35" i="1"/>
  <c r="X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E34" i="1"/>
  <c r="E33" i="1"/>
  <c r="Z32" i="1"/>
  <c r="Y32" i="1"/>
  <c r="X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E31" i="1"/>
  <c r="E30" i="1"/>
  <c r="Z29" i="1"/>
  <c r="Y29" i="1"/>
  <c r="X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E28" i="1"/>
  <c r="E27" i="1"/>
  <c r="Z26" i="1"/>
  <c r="Y26" i="1"/>
  <c r="X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E25" i="1"/>
  <c r="E24" i="1"/>
  <c r="E23" i="1"/>
  <c r="Z22" i="1"/>
  <c r="Y22" i="1"/>
  <c r="X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E21" i="1"/>
  <c r="E20" i="1"/>
  <c r="Z19" i="1"/>
  <c r="Y19" i="1"/>
  <c r="X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E18" i="1"/>
  <c r="E17" i="1"/>
  <c r="Z16" i="1"/>
  <c r="Y16" i="1"/>
  <c r="X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E15" i="1"/>
  <c r="E14" i="1"/>
  <c r="Z13" i="1"/>
  <c r="Y13" i="1"/>
  <c r="X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Z12" i="1"/>
  <c r="Y12" i="1"/>
  <c r="X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Z11" i="1"/>
  <c r="Y11" i="1"/>
  <c r="X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F10" i="1" s="1"/>
  <c r="E11" i="1"/>
  <c r="Z10" i="1"/>
  <c r="Y10" i="1"/>
  <c r="X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<sst xmlns="http://schemas.openxmlformats.org/spreadsheetml/2006/main" count="135" uniqueCount="90">
  <si>
    <t>ตาราง</t>
  </si>
  <si>
    <t xml:space="preserve">ประชากรจากการทะเบียน จำแนกตามหมวดอายุ เป็นรายอำเภอ พ.ศ. 2558 </t>
  </si>
  <si>
    <t>Table</t>
  </si>
  <si>
    <t>Population from Registration Record by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</si>
  <si>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</si>
  <si>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</si>
  <si>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</si>
  <si>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</si>
  <si>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</si>
  <si>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</si>
  <si>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</si>
  <si>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</si>
  <si>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</si>
  <si>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</si>
  <si>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</si>
  <si>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</si>
  <si>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</si>
  <si>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</si>
  <si>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</si>
  <si>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</si>
  <si>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</si>
  <si>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</si>
  <si>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</si>
  <si>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</si>
  <si>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</si>
  <si>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</si>
  <si>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</si>
  <si>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</si>
  <si>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</si>
  <si>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</si>
  <si>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</si>
  <si>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</si>
  <si>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</si>
  <si>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</si>
  <si>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</si>
  <si>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</si>
  <si>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</si>
  <si>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</si>
  <si>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</si>
  <si>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</si>
  <si>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</si>
  <si>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</si>
  <si>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</si>
  <si>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</si>
  <si>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</si>
  <si>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</si>
  <si>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</si>
  <si>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</si>
  <si>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</si>
  <si>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 xml:space="preserve">  อำเภอเมืองพังงา</t>
  </si>
  <si>
    <t>Mueang Phangnga District</t>
  </si>
  <si>
    <t xml:space="preserve">    เทศบาลเมืองพังงา</t>
  </si>
  <si>
    <t xml:space="preserve">   Phangnga Town Municipality</t>
  </si>
  <si>
    <t xml:space="preserve">    นอกเขตเทศบาล</t>
  </si>
  <si>
    <t xml:space="preserve">   Non-municipal area</t>
  </si>
  <si>
    <t xml:space="preserve">  อำเภอเกาะยาว</t>
  </si>
  <si>
    <t>Ko Yao District</t>
  </si>
  <si>
    <t xml:space="preserve">    เทศบาลตำบลเกาะยาว</t>
  </si>
  <si>
    <t xml:space="preserve">   Ko Yao Subdistrict Municipality</t>
  </si>
  <si>
    <t xml:space="preserve">  อำเภอกะปง</t>
  </si>
  <si>
    <t>Kapong District</t>
  </si>
  <si>
    <t xml:space="preserve">    เทศบาลตำบลท่านา</t>
  </si>
  <si>
    <t xml:space="preserve">   Tha Na Subdistrict Municipality</t>
  </si>
  <si>
    <t xml:space="preserve">  อำเภอตะกั่วทุ่ง</t>
  </si>
  <si>
    <t>Takua Thung District</t>
  </si>
  <si>
    <t xml:space="preserve">    เทศบาลตำบลกระโสม</t>
  </si>
  <si>
    <t xml:space="preserve">   Krasom Subdistrict Municipality</t>
  </si>
  <si>
    <t xml:space="preserve">    เทศบาลตำบลโคกกลอย</t>
  </si>
  <si>
    <t xml:space="preserve">   Khok Kloi Subdistrict Municipality</t>
  </si>
  <si>
    <t xml:space="preserve">  อำเภอตะกั่วป่า</t>
  </si>
  <si>
    <t>Takua Pa District</t>
  </si>
  <si>
    <t xml:space="preserve">     เทศบาลเมืองตะกั่วป่า</t>
  </si>
  <si>
    <t xml:space="preserve">   Takua Pa Town Municipality</t>
  </si>
  <si>
    <t xml:space="preserve">     นอกเขตเทศบาล</t>
  </si>
  <si>
    <t xml:space="preserve">  อำเภอคุระบุรี</t>
  </si>
  <si>
    <t>Khura Buri District</t>
  </si>
  <si>
    <t xml:space="preserve">     เทศบาลตำบลคุระบุรี</t>
  </si>
  <si>
    <t xml:space="preserve">   Khura Buri Subdistrict Municipality</t>
  </si>
  <si>
    <t xml:space="preserve">  อำเภอทับปุด</t>
  </si>
  <si>
    <t>Thap Put District</t>
  </si>
  <si>
    <t xml:space="preserve">     เทศบาลตำบลทับปุด</t>
  </si>
  <si>
    <t xml:space="preserve">   Thap Put Subdistrict Municipality</t>
  </si>
  <si>
    <t xml:space="preserve">  อำเภอท้ายเหมือง</t>
  </si>
  <si>
    <t>Thai Mueang District</t>
  </si>
  <si>
    <t xml:space="preserve">     เทศบาลตำบลท้ายเหมือง</t>
  </si>
  <si>
    <t xml:space="preserve">   Thai Mueang Subdistrict Municipality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</si>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</sst>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 ;\-#,##0\ "/>
    <numFmt numFmtId="188" formatCode="_-* #,##0.0_-;\-* #,##0.0_-;_-* &quot;-&quot;??_-;_-@_-"/>
    <numFmt numFmtId="189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center"/>
    </xf>
    <xf numFmtId="187" fontId="9" fillId="0" borderId="9" xfId="1" applyNumberFormat="1" applyFont="1" applyBorder="1" applyAlignment="1">
      <alignment horizontal="right" indent="1"/>
    </xf>
    <xf numFmtId="187" fontId="9" fillId="0" borderId="9" xfId="1" applyNumberFormat="1" applyFont="1" applyBorder="1" applyAlignment="1">
      <alignment horizontal="right" indent="2"/>
    </xf>
    <xf numFmtId="0" fontId="10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0" borderId="0" xfId="1" applyNumberFormat="1" applyFont="1" applyAlignment="1">
      <alignment horizontal="center" vertical="center"/>
    </xf>
    <xf numFmtId="187" fontId="9" fillId="0" borderId="9" xfId="1" applyNumberFormat="1" applyFont="1" applyBorder="1" applyAlignment="1">
      <alignment horizontal="right" vertical="center" indent="1"/>
    </xf>
    <xf numFmtId="187" fontId="9" fillId="0" borderId="9" xfId="1" applyNumberFormat="1" applyFont="1" applyBorder="1" applyAlignment="1">
      <alignment horizontal="right" vertical="center" indent="2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center" vertical="center"/>
    </xf>
    <xf numFmtId="187" fontId="5" fillId="0" borderId="9" xfId="1" applyNumberFormat="1" applyFont="1" applyBorder="1" applyAlignment="1">
      <alignment horizontal="right" vertical="center" indent="1"/>
    </xf>
    <xf numFmtId="187" fontId="5" fillId="0" borderId="9" xfId="1" applyNumberFormat="1" applyFont="1" applyBorder="1" applyAlignment="1">
      <alignment horizontal="right" vertical="center" indent="2"/>
    </xf>
    <xf numFmtId="0" fontId="12" fillId="0" borderId="0" xfId="0" applyFont="1" applyAlignment="1">
      <alignment vertical="center"/>
    </xf>
    <xf numFmtId="188" fontId="5" fillId="0" borderId="9" xfId="1" applyNumberFormat="1" applyFont="1" applyBorder="1" applyAlignment="1">
      <alignment horizontal="right" vertical="center" indent="1"/>
    </xf>
    <xf numFmtId="188" fontId="5" fillId="0" borderId="9" xfId="1" applyNumberFormat="1" applyFont="1" applyBorder="1" applyAlignment="1">
      <alignment horizontal="right" vertical="center" indent="2"/>
    </xf>
    <xf numFmtId="0" fontId="12" fillId="0" borderId="8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/>
    <xf numFmtId="189" fontId="5" fillId="0" borderId="13" xfId="1" applyNumberFormat="1" applyFont="1" applyBorder="1"/>
    <xf numFmtId="189" fontId="5" fillId="0" borderId="14" xfId="1" applyNumberFormat="1" applyFont="1" applyBorder="1"/>
    <xf numFmtId="189" fontId="5" fillId="0" borderId="12" xfId="1" applyNumberFormat="1" applyFont="1" applyBorder="1"/>
    <xf numFmtId="189" fontId="5" fillId="0" borderId="11" xfId="1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1152525</xdr:colOff>
      <xdr:row>0</xdr:row>
      <xdr:rowOff>9525</xdr:rowOff>
    </xdr:from>
    <xdr:to>
      <xdr:col>29</xdr:col>
      <xdr:colOff>28575</xdr:colOff>
      <xdr:row>46</xdr:row>
      <xdr:rowOff>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0764116" y="9525"/>
          <a:ext cx="1170709" cy="8112702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6"/>
  <sheetViews>
    <sheetView showGridLines="0" tabSelected="1" topLeftCell="A22" zoomScale="110" zoomScaleNormal="110" workbookViewId="0">
      <selection activeCell="AE43" sqref="AE43"/>
    </sheetView>
  </sheetViews>
  <sheetFormatPr defaultRowHeight="18.75" x14ac:dyDescent="0.3"/>
  <cols>
    <col min="1" max="1" width="0.5703125" style="7" customWidth="1"/>
    <col min="2" max="2" width="8.85546875" style="7" customWidth="1"/>
    <col min="3" max="3" width="5.140625" style="7" customWidth="1"/>
    <col min="4" max="4" width="1.42578125" style="7" customWidth="1"/>
    <col min="5" max="5" width="6.28515625" style="7" customWidth="1"/>
    <col min="6" max="17" width="5.28515625" style="7" bestFit="1" customWidth="1"/>
    <col min="18" max="18" width="5.42578125" style="7" customWidth="1"/>
    <col min="19" max="21" width="4.5703125" style="7" bestFit="1" customWidth="1"/>
    <col min="22" max="22" width="4.7109375" style="7" bestFit="1" customWidth="1"/>
    <col min="23" max="23" width="6" style="7" customWidth="1"/>
    <col min="24" max="24" width="7.28515625" style="7" customWidth="1"/>
    <col min="25" max="25" width="8.140625" style="7" customWidth="1"/>
    <col min="26" max="26" width="12.42578125" style="7" customWidth="1"/>
    <col min="27" max="27" width="0.42578125" style="7" customWidth="1"/>
    <col min="28" max="28" width="23" style="7" bestFit="1" customWidth="1"/>
    <col min="29" max="29" width="11.42578125" style="7" customWidth="1"/>
    <col min="30" max="16384" width="9.140625" style="7"/>
  </cols>
  <sheetData>
    <row r="1" spans="1:28" s="1" customFormat="1" x14ac:dyDescent="0.3">
      <c r="B1" s="1" t="s">
        <v>0</v>
      </c>
      <c r="C1" s="2">
        <v>1.3</v>
      </c>
      <c r="D1" s="1" t="s">
        <v>1</v>
      </c>
    </row>
    <row r="2" spans="1:28" s="3" customFormat="1" x14ac:dyDescent="0.3">
      <c r="B2" s="4" t="s">
        <v>2</v>
      </c>
      <c r="C2" s="2">
        <v>1.3</v>
      </c>
      <c r="D2" s="5" t="s">
        <v>3</v>
      </c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8" customHeight="1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8" customHeight="1" x14ac:dyDescent="0.2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12</v>
      </c>
      <c r="W6" s="24" t="s">
        <v>13</v>
      </c>
      <c r="X6" s="30" t="s">
        <v>14</v>
      </c>
      <c r="Y6" s="30" t="s">
        <v>15</v>
      </c>
      <c r="Z6" s="30" t="s">
        <v>16</v>
      </c>
      <c r="AA6" s="25"/>
      <c r="AB6" s="26"/>
    </row>
    <row r="7" spans="1:28" s="16" customFormat="1" ht="18" customHeight="1" x14ac:dyDescent="0.25">
      <c r="A7" s="17"/>
      <c r="B7" s="17"/>
      <c r="C7" s="17"/>
      <c r="D7" s="18"/>
      <c r="E7" s="27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0" t="s">
        <v>34</v>
      </c>
      <c r="W7" s="24" t="s">
        <v>35</v>
      </c>
      <c r="X7" s="30" t="s">
        <v>36</v>
      </c>
      <c r="Y7" s="30" t="s">
        <v>37</v>
      </c>
      <c r="Z7" s="30" t="s">
        <v>38</v>
      </c>
      <c r="AA7" s="25"/>
      <c r="AB7" s="26"/>
    </row>
    <row r="8" spans="1:28" s="16" customFormat="1" ht="18" customHeight="1" x14ac:dyDescent="0.2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39</v>
      </c>
      <c r="W8" s="37"/>
      <c r="X8" s="36" t="s">
        <v>40</v>
      </c>
      <c r="Y8" s="36" t="s">
        <v>41</v>
      </c>
      <c r="Z8" s="36" t="s">
        <v>42</v>
      </c>
      <c r="AA8" s="38"/>
      <c r="AB8" s="39"/>
    </row>
    <row r="9" spans="1:28" s="16" customFormat="1" ht="4.5" customHeight="1" x14ac:dyDescent="0.25">
      <c r="A9" s="40"/>
      <c r="B9" s="40"/>
      <c r="C9" s="40"/>
      <c r="D9" s="40"/>
      <c r="E9" s="41"/>
      <c r="F9" s="41"/>
      <c r="G9" s="42"/>
      <c r="H9" s="43"/>
      <c r="I9" s="42"/>
      <c r="J9" s="43"/>
      <c r="K9" s="42"/>
      <c r="L9" s="43"/>
      <c r="M9" s="42"/>
      <c r="N9" s="43"/>
      <c r="O9" s="42"/>
      <c r="P9" s="43"/>
      <c r="Q9" s="42"/>
      <c r="R9" s="43"/>
      <c r="S9" s="42"/>
      <c r="T9" s="43"/>
      <c r="U9" s="42"/>
      <c r="V9" s="44"/>
      <c r="W9" s="45"/>
      <c r="X9" s="44"/>
      <c r="Y9" s="44"/>
      <c r="Z9" s="44"/>
      <c r="AA9" s="46"/>
      <c r="AB9" s="46"/>
    </row>
    <row r="10" spans="1:28" s="52" customFormat="1" ht="14.25" customHeight="1" x14ac:dyDescent="0.25">
      <c r="A10" s="47" t="s">
        <v>43</v>
      </c>
      <c r="B10" s="47"/>
      <c r="C10" s="47"/>
      <c r="D10" s="47"/>
      <c r="E10" s="48">
        <f>SUM(E11:E12)</f>
        <v>264074</v>
      </c>
      <c r="F10" s="48">
        <f t="shared" ref="F10:Z10" si="0">SUM(F11:F12)</f>
        <v>16376</v>
      </c>
      <c r="G10" s="48">
        <f t="shared" si="0"/>
        <v>17982</v>
      </c>
      <c r="H10" s="48">
        <f t="shared" si="0"/>
        <v>17396</v>
      </c>
      <c r="I10" s="48">
        <f t="shared" si="0"/>
        <v>18399</v>
      </c>
      <c r="J10" s="48">
        <f t="shared" si="0"/>
        <v>18669</v>
      </c>
      <c r="K10" s="48">
        <f t="shared" si="0"/>
        <v>18735</v>
      </c>
      <c r="L10" s="48">
        <f t="shared" si="0"/>
        <v>19898</v>
      </c>
      <c r="M10" s="48">
        <f t="shared" si="0"/>
        <v>20346</v>
      </c>
      <c r="N10" s="48">
        <f t="shared" si="0"/>
        <v>20041</v>
      </c>
      <c r="O10" s="48">
        <f t="shared" si="0"/>
        <v>20104</v>
      </c>
      <c r="P10" s="48">
        <f t="shared" si="0"/>
        <v>18468</v>
      </c>
      <c r="Q10" s="48">
        <f t="shared" si="0"/>
        <v>15013</v>
      </c>
      <c r="R10" s="48">
        <f t="shared" si="0"/>
        <v>11614</v>
      </c>
      <c r="S10" s="48">
        <f t="shared" si="0"/>
        <v>8444</v>
      </c>
      <c r="T10" s="48">
        <f t="shared" si="0"/>
        <v>6131</v>
      </c>
      <c r="U10" s="48">
        <f t="shared" si="0"/>
        <v>5109</v>
      </c>
      <c r="V10" s="48">
        <f>SUM(V11:V12)</f>
        <v>6526</v>
      </c>
      <c r="W10" s="49" t="s">
        <v>44</v>
      </c>
      <c r="X10" s="50">
        <f t="shared" si="0"/>
        <v>1833</v>
      </c>
      <c r="Y10" s="50">
        <f t="shared" si="0"/>
        <v>755</v>
      </c>
      <c r="Z10" s="51">
        <f t="shared" si="0"/>
        <v>2235</v>
      </c>
      <c r="AA10" s="47" t="s">
        <v>17</v>
      </c>
      <c r="AB10" s="47"/>
    </row>
    <row r="11" spans="1:28" s="63" customFormat="1" ht="14.25" customHeight="1" x14ac:dyDescent="0.5">
      <c r="A11" s="53"/>
      <c r="B11" s="54" t="s">
        <v>45</v>
      </c>
      <c r="C11" s="54"/>
      <c r="D11" s="54"/>
      <c r="E11" s="55">
        <f>SUM(E14,E17,E20,E23:E24,E27,E30,E33,E36)</f>
        <v>34286</v>
      </c>
      <c r="F11" s="56">
        <f t="shared" ref="F11:V11" si="1">SUM(F14,F17,F20,F23:F24,F27,F30,F33,F36)</f>
        <v>1569</v>
      </c>
      <c r="G11" s="57">
        <f t="shared" si="1"/>
        <v>2483</v>
      </c>
      <c r="H11" s="55">
        <f t="shared" si="1"/>
        <v>2605</v>
      </c>
      <c r="I11" s="56">
        <f t="shared" si="1"/>
        <v>2239</v>
      </c>
      <c r="J11" s="57">
        <f t="shared" si="1"/>
        <v>2018</v>
      </c>
      <c r="K11" s="58">
        <f t="shared" si="1"/>
        <v>1963</v>
      </c>
      <c r="L11" s="56">
        <f t="shared" si="1"/>
        <v>2172</v>
      </c>
      <c r="M11" s="58">
        <f t="shared" si="1"/>
        <v>2332</v>
      </c>
      <c r="N11" s="55">
        <f t="shared" si="1"/>
        <v>2353</v>
      </c>
      <c r="O11" s="56">
        <f t="shared" si="1"/>
        <v>2406</v>
      </c>
      <c r="P11" s="57">
        <f t="shared" si="1"/>
        <v>2393</v>
      </c>
      <c r="Q11" s="56">
        <f t="shared" si="1"/>
        <v>2279</v>
      </c>
      <c r="R11" s="58">
        <f t="shared" si="1"/>
        <v>1749</v>
      </c>
      <c r="S11" s="56">
        <f t="shared" si="1"/>
        <v>1296</v>
      </c>
      <c r="T11" s="58">
        <f t="shared" si="1"/>
        <v>980</v>
      </c>
      <c r="U11" s="56">
        <f t="shared" si="1"/>
        <v>765</v>
      </c>
      <c r="V11" s="56">
        <f t="shared" si="1"/>
        <v>1108</v>
      </c>
      <c r="W11" s="59" t="s">
        <v>44</v>
      </c>
      <c r="X11" s="60">
        <f>SUM(X14,X17,X20,X23:X24,X27,X30,X33,X36)</f>
        <v>596</v>
      </c>
      <c r="Y11" s="60">
        <f>SUM(Y14,Y17,Y20,Y23:Y24,Y27,Y30,Y33,Y36)</f>
        <v>516</v>
      </c>
      <c r="Z11" s="61">
        <f>SUM(Z14,Z17,Z20,Z23:Z24,Z27,Z30,Z33,Z36)</f>
        <v>464</v>
      </c>
      <c r="AA11" s="62"/>
      <c r="AB11" s="54" t="s">
        <v>46</v>
      </c>
    </row>
    <row r="12" spans="1:28" s="63" customFormat="1" ht="14.25" customHeight="1" x14ac:dyDescent="0.5">
      <c r="A12" s="53"/>
      <c r="B12" s="54" t="s">
        <v>47</v>
      </c>
      <c r="C12" s="54"/>
      <c r="D12" s="54"/>
      <c r="E12" s="55">
        <f>SUM(E15,E18,E21,E25,E28,E31,E34,E37)</f>
        <v>229788</v>
      </c>
      <c r="F12" s="56">
        <f t="shared" ref="F12:V12" si="2">SUM(F15,F18,F21,F25,F28,F31,F34,F37)</f>
        <v>14807</v>
      </c>
      <c r="G12" s="57">
        <f t="shared" si="2"/>
        <v>15499</v>
      </c>
      <c r="H12" s="55">
        <f t="shared" si="2"/>
        <v>14791</v>
      </c>
      <c r="I12" s="56">
        <f t="shared" si="2"/>
        <v>16160</v>
      </c>
      <c r="J12" s="57">
        <f t="shared" si="2"/>
        <v>16651</v>
      </c>
      <c r="K12" s="58">
        <f t="shared" si="2"/>
        <v>16772</v>
      </c>
      <c r="L12" s="56">
        <f t="shared" si="2"/>
        <v>17726</v>
      </c>
      <c r="M12" s="58">
        <f t="shared" si="2"/>
        <v>18014</v>
      </c>
      <c r="N12" s="55">
        <f t="shared" si="2"/>
        <v>17688</v>
      </c>
      <c r="O12" s="56">
        <f t="shared" si="2"/>
        <v>17698</v>
      </c>
      <c r="P12" s="57">
        <f t="shared" si="2"/>
        <v>16075</v>
      </c>
      <c r="Q12" s="56">
        <f t="shared" si="2"/>
        <v>12734</v>
      </c>
      <c r="R12" s="58">
        <f t="shared" si="2"/>
        <v>9865</v>
      </c>
      <c r="S12" s="56">
        <f t="shared" si="2"/>
        <v>7148</v>
      </c>
      <c r="T12" s="58">
        <f t="shared" si="2"/>
        <v>5151</v>
      </c>
      <c r="U12" s="56">
        <f t="shared" si="2"/>
        <v>4344</v>
      </c>
      <c r="V12" s="56">
        <f t="shared" si="2"/>
        <v>5418</v>
      </c>
      <c r="W12" s="59" t="s">
        <v>44</v>
      </c>
      <c r="X12" s="60">
        <f>SUM(X15,X18,X21,X25,X28,X31,X34,X37)</f>
        <v>1237</v>
      </c>
      <c r="Y12" s="60">
        <f>SUM(Y15,Y18,Y21,Y25,Y28,Y31,Y34,Y37)</f>
        <v>239</v>
      </c>
      <c r="Z12" s="61">
        <f>SUM(Z15,Z18,Z21,Z25,Z28,Z31,Z34,Z37)</f>
        <v>1771</v>
      </c>
      <c r="AA12" s="62"/>
      <c r="AB12" s="54" t="s">
        <v>48</v>
      </c>
    </row>
    <row r="13" spans="1:28" s="63" customFormat="1" ht="14.25" customHeight="1" x14ac:dyDescent="0.5">
      <c r="A13" s="53"/>
      <c r="B13" s="53" t="s">
        <v>49</v>
      </c>
      <c r="C13" s="53"/>
      <c r="D13" s="53"/>
      <c r="E13" s="64">
        <f>SUM(E14:E15)</f>
        <v>41788</v>
      </c>
      <c r="F13" s="65">
        <f t="shared" ref="F13:Z13" si="3">SUM(F14:F15)</f>
        <v>2239</v>
      </c>
      <c r="G13" s="66">
        <f t="shared" si="3"/>
        <v>2694</v>
      </c>
      <c r="H13" s="64">
        <f t="shared" si="3"/>
        <v>2748</v>
      </c>
      <c r="I13" s="65">
        <f t="shared" si="3"/>
        <v>2954</v>
      </c>
      <c r="J13" s="66">
        <f t="shared" si="3"/>
        <v>2824</v>
      </c>
      <c r="K13" s="67">
        <f t="shared" si="3"/>
        <v>2879</v>
      </c>
      <c r="L13" s="65">
        <f t="shared" si="3"/>
        <v>3039</v>
      </c>
      <c r="M13" s="67">
        <f t="shared" si="3"/>
        <v>3113</v>
      </c>
      <c r="N13" s="64">
        <f t="shared" si="3"/>
        <v>3064</v>
      </c>
      <c r="O13" s="65">
        <f t="shared" si="3"/>
        <v>3139</v>
      </c>
      <c r="P13" s="66">
        <f t="shared" si="3"/>
        <v>3011</v>
      </c>
      <c r="Q13" s="65">
        <f t="shared" si="3"/>
        <v>2517</v>
      </c>
      <c r="R13" s="67">
        <f t="shared" si="3"/>
        <v>2023</v>
      </c>
      <c r="S13" s="65">
        <f t="shared" si="3"/>
        <v>1323</v>
      </c>
      <c r="T13" s="67">
        <f t="shared" si="3"/>
        <v>1059</v>
      </c>
      <c r="U13" s="65">
        <f t="shared" si="3"/>
        <v>761</v>
      </c>
      <c r="V13" s="65">
        <f t="shared" si="3"/>
        <v>1056</v>
      </c>
      <c r="W13" s="68" t="s">
        <v>44</v>
      </c>
      <c r="X13" s="69">
        <f t="shared" si="3"/>
        <v>433</v>
      </c>
      <c r="Y13" s="69">
        <f t="shared" si="3"/>
        <v>478</v>
      </c>
      <c r="Z13" s="70">
        <f t="shared" si="3"/>
        <v>434</v>
      </c>
      <c r="AA13" s="71"/>
      <c r="AB13" s="53" t="s">
        <v>50</v>
      </c>
    </row>
    <row r="14" spans="1:28" s="63" customFormat="1" ht="14.25" customHeight="1" x14ac:dyDescent="0.5">
      <c r="A14" s="53"/>
      <c r="B14" s="53" t="s">
        <v>51</v>
      </c>
      <c r="C14" s="53"/>
      <c r="D14" s="53"/>
      <c r="E14" s="64">
        <f>SUM(F14:Z14)</f>
        <v>10582</v>
      </c>
      <c r="F14" s="65">
        <v>408</v>
      </c>
      <c r="G14" s="66">
        <v>508</v>
      </c>
      <c r="H14" s="64">
        <v>651</v>
      </c>
      <c r="I14" s="65">
        <v>659</v>
      </c>
      <c r="J14" s="66">
        <v>604</v>
      </c>
      <c r="K14" s="67">
        <v>572</v>
      </c>
      <c r="L14" s="65">
        <v>634</v>
      </c>
      <c r="M14" s="67">
        <v>718</v>
      </c>
      <c r="N14" s="64">
        <v>707</v>
      </c>
      <c r="O14" s="65">
        <v>788</v>
      </c>
      <c r="P14" s="66">
        <v>740</v>
      </c>
      <c r="Q14" s="65">
        <v>714</v>
      </c>
      <c r="R14" s="67">
        <v>545</v>
      </c>
      <c r="S14" s="65">
        <v>372</v>
      </c>
      <c r="T14" s="67">
        <v>280</v>
      </c>
      <c r="U14" s="65">
        <v>199</v>
      </c>
      <c r="V14" s="65">
        <v>280</v>
      </c>
      <c r="W14" s="68" t="s">
        <v>44</v>
      </c>
      <c r="X14" s="69">
        <v>413</v>
      </c>
      <c r="Y14" s="69">
        <v>449</v>
      </c>
      <c r="Z14" s="70">
        <v>341</v>
      </c>
      <c r="AA14" s="71"/>
      <c r="AB14" s="53" t="s">
        <v>52</v>
      </c>
    </row>
    <row r="15" spans="1:28" s="63" customFormat="1" ht="14.25" customHeight="1" x14ac:dyDescent="0.5">
      <c r="A15" s="53"/>
      <c r="B15" s="53" t="s">
        <v>53</v>
      </c>
      <c r="C15" s="53"/>
      <c r="D15" s="53"/>
      <c r="E15" s="64">
        <f>SUM(F15:Z15)</f>
        <v>31206</v>
      </c>
      <c r="F15" s="65">
        <v>1831</v>
      </c>
      <c r="G15" s="66">
        <v>2186</v>
      </c>
      <c r="H15" s="64">
        <v>2097</v>
      </c>
      <c r="I15" s="65">
        <v>2295</v>
      </c>
      <c r="J15" s="66">
        <v>2220</v>
      </c>
      <c r="K15" s="67">
        <v>2307</v>
      </c>
      <c r="L15" s="65">
        <v>2405</v>
      </c>
      <c r="M15" s="67">
        <v>2395</v>
      </c>
      <c r="N15" s="64">
        <v>2357</v>
      </c>
      <c r="O15" s="65">
        <v>2351</v>
      </c>
      <c r="P15" s="66">
        <v>2271</v>
      </c>
      <c r="Q15" s="65">
        <v>1803</v>
      </c>
      <c r="R15" s="67">
        <v>1478</v>
      </c>
      <c r="S15" s="65">
        <v>951</v>
      </c>
      <c r="T15" s="67">
        <v>779</v>
      </c>
      <c r="U15" s="65">
        <v>562</v>
      </c>
      <c r="V15" s="65">
        <v>776</v>
      </c>
      <c r="W15" s="68" t="s">
        <v>44</v>
      </c>
      <c r="X15" s="69">
        <v>20</v>
      </c>
      <c r="Y15" s="69">
        <v>29</v>
      </c>
      <c r="Z15" s="70">
        <v>93</v>
      </c>
      <c r="AA15" s="71"/>
      <c r="AB15" s="53" t="s">
        <v>54</v>
      </c>
    </row>
    <row r="16" spans="1:28" s="63" customFormat="1" ht="14.25" customHeight="1" x14ac:dyDescent="0.5">
      <c r="A16" s="53"/>
      <c r="B16" s="53" t="s">
        <v>55</v>
      </c>
      <c r="C16" s="53"/>
      <c r="D16" s="53"/>
      <c r="E16" s="64">
        <f>SUM(E17:E18)</f>
        <v>13837</v>
      </c>
      <c r="F16" s="65">
        <f t="shared" ref="F16:Z16" si="4">SUM(F17:F18)</f>
        <v>878</v>
      </c>
      <c r="G16" s="66">
        <f t="shared" si="4"/>
        <v>1026</v>
      </c>
      <c r="H16" s="64">
        <f t="shared" si="4"/>
        <v>928</v>
      </c>
      <c r="I16" s="65">
        <f t="shared" si="4"/>
        <v>1084</v>
      </c>
      <c r="J16" s="66">
        <f t="shared" si="4"/>
        <v>1034</v>
      </c>
      <c r="K16" s="67">
        <f t="shared" si="4"/>
        <v>1124</v>
      </c>
      <c r="L16" s="65">
        <f t="shared" si="4"/>
        <v>1018</v>
      </c>
      <c r="M16" s="67">
        <f t="shared" si="4"/>
        <v>1075</v>
      </c>
      <c r="N16" s="64">
        <f t="shared" si="4"/>
        <v>1143</v>
      </c>
      <c r="O16" s="65">
        <f t="shared" si="4"/>
        <v>1075</v>
      </c>
      <c r="P16" s="66">
        <f t="shared" si="4"/>
        <v>950</v>
      </c>
      <c r="Q16" s="65">
        <f t="shared" si="4"/>
        <v>732</v>
      </c>
      <c r="R16" s="67">
        <f t="shared" si="4"/>
        <v>549</v>
      </c>
      <c r="S16" s="65">
        <f t="shared" si="4"/>
        <v>398</v>
      </c>
      <c r="T16" s="67">
        <f t="shared" si="4"/>
        <v>287</v>
      </c>
      <c r="U16" s="65">
        <f t="shared" si="4"/>
        <v>206</v>
      </c>
      <c r="V16" s="65">
        <f t="shared" si="4"/>
        <v>290</v>
      </c>
      <c r="W16" s="68" t="s">
        <v>44</v>
      </c>
      <c r="X16" s="69">
        <f t="shared" si="4"/>
        <v>31</v>
      </c>
      <c r="Y16" s="69">
        <f t="shared" si="4"/>
        <v>6</v>
      </c>
      <c r="Z16" s="70">
        <f t="shared" si="4"/>
        <v>3</v>
      </c>
      <c r="AA16" s="71"/>
      <c r="AB16" s="53" t="s">
        <v>56</v>
      </c>
    </row>
    <row r="17" spans="1:28" s="63" customFormat="1" ht="14.25" customHeight="1" x14ac:dyDescent="0.5">
      <c r="A17" s="53"/>
      <c r="B17" s="53" t="s">
        <v>57</v>
      </c>
      <c r="C17" s="53"/>
      <c r="D17" s="53"/>
      <c r="E17" s="64">
        <f>SUM(F17:Z17)</f>
        <v>856</v>
      </c>
      <c r="F17" s="65">
        <v>44</v>
      </c>
      <c r="G17" s="66">
        <v>47</v>
      </c>
      <c r="H17" s="64">
        <v>44</v>
      </c>
      <c r="I17" s="65">
        <v>57</v>
      </c>
      <c r="J17" s="66">
        <v>65</v>
      </c>
      <c r="K17" s="67">
        <v>68</v>
      </c>
      <c r="L17" s="65">
        <v>54</v>
      </c>
      <c r="M17" s="67">
        <v>71</v>
      </c>
      <c r="N17" s="64">
        <v>79</v>
      </c>
      <c r="O17" s="65">
        <v>77</v>
      </c>
      <c r="P17" s="66">
        <v>70</v>
      </c>
      <c r="Q17" s="65">
        <v>63</v>
      </c>
      <c r="R17" s="67">
        <v>43</v>
      </c>
      <c r="S17" s="65">
        <v>31</v>
      </c>
      <c r="T17" s="67">
        <v>17</v>
      </c>
      <c r="U17" s="65">
        <v>8</v>
      </c>
      <c r="V17" s="65">
        <v>17</v>
      </c>
      <c r="W17" s="68" t="s">
        <v>44</v>
      </c>
      <c r="X17" s="69">
        <v>1</v>
      </c>
      <c r="Y17" s="72" t="s">
        <v>44</v>
      </c>
      <c r="Z17" s="73" t="s">
        <v>44</v>
      </c>
      <c r="AA17" s="71"/>
      <c r="AB17" s="53" t="s">
        <v>58</v>
      </c>
    </row>
    <row r="18" spans="1:28" s="63" customFormat="1" ht="14.25" customHeight="1" x14ac:dyDescent="0.5">
      <c r="A18" s="53"/>
      <c r="B18" s="53" t="s">
        <v>53</v>
      </c>
      <c r="C18" s="53"/>
      <c r="D18" s="53"/>
      <c r="E18" s="64">
        <f>SUM(F18:Z18)</f>
        <v>12981</v>
      </c>
      <c r="F18" s="65">
        <v>834</v>
      </c>
      <c r="G18" s="66">
        <v>979</v>
      </c>
      <c r="H18" s="64">
        <v>884</v>
      </c>
      <c r="I18" s="65">
        <v>1027</v>
      </c>
      <c r="J18" s="66">
        <v>969</v>
      </c>
      <c r="K18" s="67">
        <v>1056</v>
      </c>
      <c r="L18" s="65">
        <v>964</v>
      </c>
      <c r="M18" s="67">
        <v>1004</v>
      </c>
      <c r="N18" s="64">
        <v>1064</v>
      </c>
      <c r="O18" s="65">
        <v>998</v>
      </c>
      <c r="P18" s="66">
        <v>880</v>
      </c>
      <c r="Q18" s="65">
        <v>669</v>
      </c>
      <c r="R18" s="67">
        <v>506</v>
      </c>
      <c r="S18" s="65">
        <v>367</v>
      </c>
      <c r="T18" s="67">
        <v>270</v>
      </c>
      <c r="U18" s="65">
        <v>198</v>
      </c>
      <c r="V18" s="65">
        <v>273</v>
      </c>
      <c r="W18" s="68" t="s">
        <v>44</v>
      </c>
      <c r="X18" s="69">
        <v>30</v>
      </c>
      <c r="Y18" s="69">
        <v>6</v>
      </c>
      <c r="Z18" s="70">
        <v>3</v>
      </c>
      <c r="AA18" s="71"/>
      <c r="AB18" s="53" t="s">
        <v>54</v>
      </c>
    </row>
    <row r="19" spans="1:28" s="63" customFormat="1" ht="14.25" customHeight="1" x14ac:dyDescent="0.5">
      <c r="A19" s="53"/>
      <c r="B19" s="53" t="s">
        <v>59</v>
      </c>
      <c r="C19" s="53"/>
      <c r="D19" s="53"/>
      <c r="E19" s="64">
        <f>SUM(E20:E21)</f>
        <v>14303</v>
      </c>
      <c r="F19" s="65">
        <f t="shared" ref="F19:Z19" si="5">SUM(F20:F21)</f>
        <v>831</v>
      </c>
      <c r="G19" s="66">
        <f t="shared" si="5"/>
        <v>807</v>
      </c>
      <c r="H19" s="64">
        <f t="shared" si="5"/>
        <v>778</v>
      </c>
      <c r="I19" s="65">
        <f t="shared" si="5"/>
        <v>942</v>
      </c>
      <c r="J19" s="66">
        <f t="shared" si="5"/>
        <v>980</v>
      </c>
      <c r="K19" s="67">
        <f t="shared" si="5"/>
        <v>979</v>
      </c>
      <c r="L19" s="65">
        <f t="shared" si="5"/>
        <v>1069</v>
      </c>
      <c r="M19" s="67">
        <f t="shared" si="5"/>
        <v>1118</v>
      </c>
      <c r="N19" s="64">
        <f t="shared" si="5"/>
        <v>1138</v>
      </c>
      <c r="O19" s="65">
        <f t="shared" si="5"/>
        <v>1228</v>
      </c>
      <c r="P19" s="66">
        <f t="shared" si="5"/>
        <v>1031</v>
      </c>
      <c r="Q19" s="65">
        <f t="shared" si="5"/>
        <v>981</v>
      </c>
      <c r="R19" s="67">
        <f t="shared" si="5"/>
        <v>719</v>
      </c>
      <c r="S19" s="65">
        <f t="shared" si="5"/>
        <v>533</v>
      </c>
      <c r="T19" s="67">
        <f t="shared" si="5"/>
        <v>338</v>
      </c>
      <c r="U19" s="65">
        <f t="shared" si="5"/>
        <v>300</v>
      </c>
      <c r="V19" s="65">
        <f t="shared" si="5"/>
        <v>409</v>
      </c>
      <c r="W19" s="68" t="s">
        <v>44</v>
      </c>
      <c r="X19" s="69">
        <f t="shared" si="5"/>
        <v>74</v>
      </c>
      <c r="Y19" s="69">
        <f t="shared" si="5"/>
        <v>11</v>
      </c>
      <c r="Z19" s="70">
        <f t="shared" si="5"/>
        <v>37</v>
      </c>
      <c r="AA19" s="71"/>
      <c r="AB19" s="53" t="s">
        <v>60</v>
      </c>
    </row>
    <row r="20" spans="1:28" s="63" customFormat="1" ht="14.25" customHeight="1" x14ac:dyDescent="0.5">
      <c r="A20" s="53"/>
      <c r="B20" s="53" t="s">
        <v>61</v>
      </c>
      <c r="C20" s="53"/>
      <c r="D20" s="53"/>
      <c r="E20" s="64">
        <f>SUM(F20:Z20)</f>
        <v>1095</v>
      </c>
      <c r="F20" s="65">
        <v>34</v>
      </c>
      <c r="G20" s="66">
        <v>54</v>
      </c>
      <c r="H20" s="64">
        <v>61</v>
      </c>
      <c r="I20" s="65">
        <v>46</v>
      </c>
      <c r="J20" s="66">
        <v>68</v>
      </c>
      <c r="K20" s="67">
        <v>70</v>
      </c>
      <c r="L20" s="65">
        <v>66</v>
      </c>
      <c r="M20" s="67">
        <v>77</v>
      </c>
      <c r="N20" s="64">
        <v>98</v>
      </c>
      <c r="O20" s="65">
        <v>81</v>
      </c>
      <c r="P20" s="66">
        <v>80</v>
      </c>
      <c r="Q20" s="65">
        <v>104</v>
      </c>
      <c r="R20" s="67">
        <v>67</v>
      </c>
      <c r="S20" s="65">
        <v>52</v>
      </c>
      <c r="T20" s="67">
        <v>40</v>
      </c>
      <c r="U20" s="65">
        <v>36</v>
      </c>
      <c r="V20" s="65">
        <v>57</v>
      </c>
      <c r="W20" s="68" t="s">
        <v>44</v>
      </c>
      <c r="X20" s="69">
        <v>3</v>
      </c>
      <c r="Y20" s="72" t="s">
        <v>44</v>
      </c>
      <c r="Z20" s="70">
        <v>1</v>
      </c>
      <c r="AA20" s="71"/>
      <c r="AB20" s="53" t="s">
        <v>62</v>
      </c>
    </row>
    <row r="21" spans="1:28" s="63" customFormat="1" ht="14.25" customHeight="1" x14ac:dyDescent="0.5">
      <c r="A21" s="53"/>
      <c r="B21" s="53" t="s">
        <v>53</v>
      </c>
      <c r="C21" s="53"/>
      <c r="D21" s="53"/>
      <c r="E21" s="64">
        <f>SUM(F21:Z21)</f>
        <v>13208</v>
      </c>
      <c r="F21" s="65">
        <v>797</v>
      </c>
      <c r="G21" s="66">
        <v>753</v>
      </c>
      <c r="H21" s="64">
        <v>717</v>
      </c>
      <c r="I21" s="65">
        <v>896</v>
      </c>
      <c r="J21" s="66">
        <v>912</v>
      </c>
      <c r="K21" s="67">
        <v>909</v>
      </c>
      <c r="L21" s="65">
        <v>1003</v>
      </c>
      <c r="M21" s="67">
        <v>1041</v>
      </c>
      <c r="N21" s="64">
        <v>1040</v>
      </c>
      <c r="O21" s="65">
        <v>1147</v>
      </c>
      <c r="P21" s="66">
        <v>951</v>
      </c>
      <c r="Q21" s="65">
        <v>877</v>
      </c>
      <c r="R21" s="67">
        <v>652</v>
      </c>
      <c r="S21" s="65">
        <v>481</v>
      </c>
      <c r="T21" s="67">
        <v>298</v>
      </c>
      <c r="U21" s="65">
        <v>264</v>
      </c>
      <c r="V21" s="65">
        <v>352</v>
      </c>
      <c r="W21" s="68" t="s">
        <v>44</v>
      </c>
      <c r="X21" s="69">
        <v>71</v>
      </c>
      <c r="Y21" s="69">
        <v>11</v>
      </c>
      <c r="Z21" s="70">
        <v>36</v>
      </c>
      <c r="AA21" s="71"/>
      <c r="AB21" s="53" t="s">
        <v>54</v>
      </c>
    </row>
    <row r="22" spans="1:28" s="63" customFormat="1" ht="14.25" customHeight="1" x14ac:dyDescent="0.5">
      <c r="A22" s="53"/>
      <c r="B22" s="53" t="s">
        <v>63</v>
      </c>
      <c r="C22" s="53"/>
      <c r="D22" s="53"/>
      <c r="E22" s="64">
        <f>SUM(E23:E25)</f>
        <v>43671</v>
      </c>
      <c r="F22" s="65">
        <f t="shared" ref="F22:Z22" si="6">SUM(F23:F25)</f>
        <v>2697</v>
      </c>
      <c r="G22" s="66">
        <f t="shared" si="6"/>
        <v>2915</v>
      </c>
      <c r="H22" s="64">
        <f t="shared" si="6"/>
        <v>2757</v>
      </c>
      <c r="I22" s="65">
        <f t="shared" si="6"/>
        <v>2800</v>
      </c>
      <c r="J22" s="66">
        <f t="shared" si="6"/>
        <v>3091</v>
      </c>
      <c r="K22" s="67">
        <f t="shared" si="6"/>
        <v>3118</v>
      </c>
      <c r="L22" s="65">
        <f t="shared" si="6"/>
        <v>3341</v>
      </c>
      <c r="M22" s="67">
        <f t="shared" si="6"/>
        <v>3387</v>
      </c>
      <c r="N22" s="64">
        <f t="shared" si="6"/>
        <v>3253</v>
      </c>
      <c r="O22" s="65">
        <f t="shared" si="6"/>
        <v>3362</v>
      </c>
      <c r="P22" s="66">
        <f t="shared" si="6"/>
        <v>3223</v>
      </c>
      <c r="Q22" s="65">
        <f t="shared" si="6"/>
        <v>2505</v>
      </c>
      <c r="R22" s="67">
        <f t="shared" si="6"/>
        <v>2046</v>
      </c>
      <c r="S22" s="65">
        <f t="shared" si="6"/>
        <v>1529</v>
      </c>
      <c r="T22" s="67">
        <f t="shared" si="6"/>
        <v>1094</v>
      </c>
      <c r="U22" s="65">
        <f t="shared" si="6"/>
        <v>895</v>
      </c>
      <c r="V22" s="65">
        <f t="shared" si="6"/>
        <v>1192</v>
      </c>
      <c r="W22" s="68" t="s">
        <v>44</v>
      </c>
      <c r="X22" s="69">
        <f t="shared" si="6"/>
        <v>263</v>
      </c>
      <c r="Y22" s="69">
        <f t="shared" si="6"/>
        <v>60</v>
      </c>
      <c r="Z22" s="70">
        <f t="shared" si="6"/>
        <v>143</v>
      </c>
      <c r="AA22" s="71"/>
      <c r="AB22" s="53" t="s">
        <v>64</v>
      </c>
    </row>
    <row r="23" spans="1:28" s="63" customFormat="1" ht="14.25" customHeight="1" x14ac:dyDescent="0.5">
      <c r="A23" s="53"/>
      <c r="B23" s="53" t="s">
        <v>65</v>
      </c>
      <c r="C23" s="53"/>
      <c r="D23" s="53"/>
      <c r="E23" s="64">
        <f>SUM(F23:Z23)</f>
        <v>1791</v>
      </c>
      <c r="F23" s="65">
        <v>70</v>
      </c>
      <c r="G23" s="66">
        <v>71</v>
      </c>
      <c r="H23" s="64">
        <v>81</v>
      </c>
      <c r="I23" s="65">
        <v>113</v>
      </c>
      <c r="J23" s="66">
        <v>104</v>
      </c>
      <c r="K23" s="67">
        <v>120</v>
      </c>
      <c r="L23" s="65">
        <v>120</v>
      </c>
      <c r="M23" s="67">
        <v>121</v>
      </c>
      <c r="N23" s="64">
        <v>140</v>
      </c>
      <c r="O23" s="65">
        <v>141</v>
      </c>
      <c r="P23" s="66">
        <v>156</v>
      </c>
      <c r="Q23" s="65">
        <v>130</v>
      </c>
      <c r="R23" s="67">
        <v>117</v>
      </c>
      <c r="S23" s="65">
        <v>87</v>
      </c>
      <c r="T23" s="67">
        <v>71</v>
      </c>
      <c r="U23" s="65">
        <v>55</v>
      </c>
      <c r="V23" s="65">
        <v>83</v>
      </c>
      <c r="W23" s="68" t="s">
        <v>44</v>
      </c>
      <c r="X23" s="69">
        <v>5</v>
      </c>
      <c r="Y23" s="72" t="s">
        <v>44</v>
      </c>
      <c r="Z23" s="70">
        <v>6</v>
      </c>
      <c r="AA23" s="71"/>
      <c r="AB23" s="53" t="s">
        <v>66</v>
      </c>
    </row>
    <row r="24" spans="1:28" s="63" customFormat="1" ht="14.25" customHeight="1" x14ac:dyDescent="0.5">
      <c r="A24" s="53"/>
      <c r="B24" s="53" t="s">
        <v>67</v>
      </c>
      <c r="C24" s="53"/>
      <c r="D24" s="53"/>
      <c r="E24" s="64">
        <f>SUM(F24:Z24)</f>
        <v>3070</v>
      </c>
      <c r="F24" s="65">
        <v>158</v>
      </c>
      <c r="G24" s="66">
        <v>163</v>
      </c>
      <c r="H24" s="64">
        <v>127</v>
      </c>
      <c r="I24" s="65">
        <v>132</v>
      </c>
      <c r="J24" s="66">
        <v>167</v>
      </c>
      <c r="K24" s="67">
        <v>187</v>
      </c>
      <c r="L24" s="65">
        <v>222</v>
      </c>
      <c r="M24" s="67">
        <v>251</v>
      </c>
      <c r="N24" s="64">
        <v>201</v>
      </c>
      <c r="O24" s="65">
        <v>228</v>
      </c>
      <c r="P24" s="66">
        <v>224</v>
      </c>
      <c r="Q24" s="65">
        <v>214</v>
      </c>
      <c r="R24" s="67">
        <v>174</v>
      </c>
      <c r="S24" s="65">
        <v>139</v>
      </c>
      <c r="T24" s="67">
        <v>96</v>
      </c>
      <c r="U24" s="65">
        <v>93</v>
      </c>
      <c r="V24" s="65">
        <v>128</v>
      </c>
      <c r="W24" s="68" t="s">
        <v>44</v>
      </c>
      <c r="X24" s="69">
        <v>98</v>
      </c>
      <c r="Y24" s="69">
        <v>38</v>
      </c>
      <c r="Z24" s="70">
        <v>30</v>
      </c>
      <c r="AA24" s="71"/>
      <c r="AB24" s="53" t="s">
        <v>68</v>
      </c>
    </row>
    <row r="25" spans="1:28" s="63" customFormat="1" ht="14.25" customHeight="1" x14ac:dyDescent="0.5">
      <c r="A25" s="53"/>
      <c r="B25" s="53" t="s">
        <v>53</v>
      </c>
      <c r="C25" s="53"/>
      <c r="D25" s="53"/>
      <c r="E25" s="64">
        <f>SUM(F25:Z25)</f>
        <v>38810</v>
      </c>
      <c r="F25" s="65">
        <v>2469</v>
      </c>
      <c r="G25" s="66">
        <v>2681</v>
      </c>
      <c r="H25" s="64">
        <v>2549</v>
      </c>
      <c r="I25" s="65">
        <v>2555</v>
      </c>
      <c r="J25" s="66">
        <v>2820</v>
      </c>
      <c r="K25" s="67">
        <v>2811</v>
      </c>
      <c r="L25" s="65">
        <v>2999</v>
      </c>
      <c r="M25" s="67">
        <v>3015</v>
      </c>
      <c r="N25" s="64">
        <v>2912</v>
      </c>
      <c r="O25" s="65">
        <v>2993</v>
      </c>
      <c r="P25" s="66">
        <v>2843</v>
      </c>
      <c r="Q25" s="65">
        <v>2161</v>
      </c>
      <c r="R25" s="67">
        <v>1755</v>
      </c>
      <c r="S25" s="65">
        <v>1303</v>
      </c>
      <c r="T25" s="67">
        <v>927</v>
      </c>
      <c r="U25" s="65">
        <v>747</v>
      </c>
      <c r="V25" s="65">
        <v>981</v>
      </c>
      <c r="W25" s="68" t="s">
        <v>44</v>
      </c>
      <c r="X25" s="69">
        <v>160</v>
      </c>
      <c r="Y25" s="69">
        <v>22</v>
      </c>
      <c r="Z25" s="70">
        <v>107</v>
      </c>
      <c r="AA25" s="71"/>
      <c r="AB25" s="53" t="s">
        <v>54</v>
      </c>
    </row>
    <row r="26" spans="1:28" s="63" customFormat="1" ht="14.25" customHeight="1" x14ac:dyDescent="0.5">
      <c r="A26" s="53"/>
      <c r="B26" s="53" t="s">
        <v>69</v>
      </c>
      <c r="C26" s="53"/>
      <c r="D26" s="53"/>
      <c r="E26" s="64">
        <f>SUM(E27:E28)</f>
        <v>48681</v>
      </c>
      <c r="F26" s="65">
        <f t="shared" ref="F26:Z26" si="7">SUM(F27:F28)</f>
        <v>3070</v>
      </c>
      <c r="G26" s="66">
        <f t="shared" si="7"/>
        <v>3443</v>
      </c>
      <c r="H26" s="64">
        <f t="shared" si="7"/>
        <v>3290</v>
      </c>
      <c r="I26" s="65">
        <f t="shared" si="7"/>
        <v>3340</v>
      </c>
      <c r="J26" s="66">
        <f t="shared" si="7"/>
        <v>3142</v>
      </c>
      <c r="K26" s="67">
        <f t="shared" si="7"/>
        <v>3207</v>
      </c>
      <c r="L26" s="65">
        <f t="shared" si="7"/>
        <v>3569</v>
      </c>
      <c r="M26" s="67">
        <f t="shared" si="7"/>
        <v>3756</v>
      </c>
      <c r="N26" s="64">
        <f t="shared" si="7"/>
        <v>3710</v>
      </c>
      <c r="O26" s="65">
        <f t="shared" si="7"/>
        <v>3576</v>
      </c>
      <c r="P26" s="66">
        <f t="shared" si="7"/>
        <v>3307</v>
      </c>
      <c r="Q26" s="65">
        <f t="shared" si="7"/>
        <v>2858</v>
      </c>
      <c r="R26" s="67">
        <f t="shared" si="7"/>
        <v>2201</v>
      </c>
      <c r="S26" s="65">
        <f t="shared" si="7"/>
        <v>1624</v>
      </c>
      <c r="T26" s="67">
        <f t="shared" si="7"/>
        <v>1130</v>
      </c>
      <c r="U26" s="65">
        <f t="shared" si="7"/>
        <v>921</v>
      </c>
      <c r="V26" s="65">
        <f t="shared" si="7"/>
        <v>1220</v>
      </c>
      <c r="W26" s="68" t="s">
        <v>44</v>
      </c>
      <c r="X26" s="69">
        <f t="shared" si="7"/>
        <v>302</v>
      </c>
      <c r="Y26" s="69">
        <f t="shared" si="7"/>
        <v>84</v>
      </c>
      <c r="Z26" s="70">
        <f t="shared" si="7"/>
        <v>931</v>
      </c>
      <c r="AA26" s="71"/>
      <c r="AB26" s="53" t="s">
        <v>70</v>
      </c>
    </row>
    <row r="27" spans="1:28" s="63" customFormat="1" ht="14.25" customHeight="1" x14ac:dyDescent="0.5">
      <c r="A27" s="53"/>
      <c r="B27" s="53" t="s">
        <v>71</v>
      </c>
      <c r="C27" s="53"/>
      <c r="D27" s="53"/>
      <c r="E27" s="64">
        <f>SUM(F27:Z27)</f>
        <v>8769</v>
      </c>
      <c r="F27" s="65">
        <v>359</v>
      </c>
      <c r="G27" s="66">
        <v>1107</v>
      </c>
      <c r="H27" s="64">
        <v>1221</v>
      </c>
      <c r="I27" s="65">
        <v>767</v>
      </c>
      <c r="J27" s="66">
        <v>465</v>
      </c>
      <c r="K27" s="67">
        <v>411</v>
      </c>
      <c r="L27" s="65">
        <v>466</v>
      </c>
      <c r="M27" s="67">
        <v>479</v>
      </c>
      <c r="N27" s="64">
        <v>523</v>
      </c>
      <c r="O27" s="65">
        <v>490</v>
      </c>
      <c r="P27" s="66">
        <v>523</v>
      </c>
      <c r="Q27" s="65">
        <v>512</v>
      </c>
      <c r="R27" s="67">
        <v>399</v>
      </c>
      <c r="S27" s="65">
        <v>300</v>
      </c>
      <c r="T27" s="67">
        <v>231</v>
      </c>
      <c r="U27" s="65">
        <v>172</v>
      </c>
      <c r="V27" s="65">
        <v>303</v>
      </c>
      <c r="W27" s="68" t="s">
        <v>44</v>
      </c>
      <c r="X27" s="69">
        <v>19</v>
      </c>
      <c r="Y27" s="69">
        <v>3</v>
      </c>
      <c r="Z27" s="70">
        <v>19</v>
      </c>
      <c r="AA27" s="71"/>
      <c r="AB27" s="53" t="s">
        <v>72</v>
      </c>
    </row>
    <row r="28" spans="1:28" s="63" customFormat="1" ht="14.25" customHeight="1" x14ac:dyDescent="0.5">
      <c r="A28" s="53"/>
      <c r="B28" s="53" t="s">
        <v>73</v>
      </c>
      <c r="C28" s="53"/>
      <c r="D28" s="53"/>
      <c r="E28" s="64">
        <f>SUM(F28:Z28)</f>
        <v>39912</v>
      </c>
      <c r="F28" s="65">
        <v>2711</v>
      </c>
      <c r="G28" s="66">
        <v>2336</v>
      </c>
      <c r="H28" s="64">
        <v>2069</v>
      </c>
      <c r="I28" s="65">
        <v>2573</v>
      </c>
      <c r="J28" s="66">
        <v>2677</v>
      </c>
      <c r="K28" s="67">
        <v>2796</v>
      </c>
      <c r="L28" s="65">
        <v>3103</v>
      </c>
      <c r="M28" s="67">
        <v>3277</v>
      </c>
      <c r="N28" s="64">
        <v>3187</v>
      </c>
      <c r="O28" s="65">
        <v>3086</v>
      </c>
      <c r="P28" s="66">
        <v>2784</v>
      </c>
      <c r="Q28" s="65">
        <v>2346</v>
      </c>
      <c r="R28" s="67">
        <v>1802</v>
      </c>
      <c r="S28" s="65">
        <v>1324</v>
      </c>
      <c r="T28" s="67">
        <v>899</v>
      </c>
      <c r="U28" s="65">
        <v>749</v>
      </c>
      <c r="V28" s="65">
        <v>917</v>
      </c>
      <c r="W28" s="68" t="s">
        <v>44</v>
      </c>
      <c r="X28" s="69">
        <v>283</v>
      </c>
      <c r="Y28" s="69">
        <v>81</v>
      </c>
      <c r="Z28" s="70">
        <v>912</v>
      </c>
      <c r="AA28" s="74"/>
      <c r="AB28" s="53" t="s">
        <v>54</v>
      </c>
    </row>
    <row r="29" spans="1:28" s="63" customFormat="1" ht="14.25" customHeight="1" x14ac:dyDescent="0.5">
      <c r="A29" s="53"/>
      <c r="B29" s="53" t="s">
        <v>74</v>
      </c>
      <c r="C29" s="53"/>
      <c r="D29" s="53"/>
      <c r="E29" s="64">
        <f>SUM(E30:E31)</f>
        <v>27328</v>
      </c>
      <c r="F29" s="65">
        <f t="shared" ref="F29:Z29" si="8">SUM(F30:F31)</f>
        <v>2123</v>
      </c>
      <c r="G29" s="66">
        <f t="shared" si="8"/>
        <v>2143</v>
      </c>
      <c r="H29" s="64">
        <f t="shared" si="8"/>
        <v>1978</v>
      </c>
      <c r="I29" s="65">
        <f t="shared" si="8"/>
        <v>2108</v>
      </c>
      <c r="J29" s="66">
        <f t="shared" si="8"/>
        <v>2033</v>
      </c>
      <c r="K29" s="67">
        <f t="shared" si="8"/>
        <v>2007</v>
      </c>
      <c r="L29" s="65">
        <f t="shared" si="8"/>
        <v>2215</v>
      </c>
      <c r="M29" s="67">
        <f t="shared" si="8"/>
        <v>2181</v>
      </c>
      <c r="N29" s="64">
        <f t="shared" si="8"/>
        <v>2007</v>
      </c>
      <c r="O29" s="65">
        <f t="shared" si="8"/>
        <v>1884</v>
      </c>
      <c r="P29" s="66">
        <f t="shared" si="8"/>
        <v>1711</v>
      </c>
      <c r="Q29" s="65">
        <f t="shared" si="8"/>
        <v>1212</v>
      </c>
      <c r="R29" s="67">
        <f t="shared" si="8"/>
        <v>939</v>
      </c>
      <c r="S29" s="65">
        <f t="shared" si="8"/>
        <v>655</v>
      </c>
      <c r="T29" s="67">
        <f t="shared" si="8"/>
        <v>442</v>
      </c>
      <c r="U29" s="65">
        <f t="shared" si="8"/>
        <v>437</v>
      </c>
      <c r="V29" s="65">
        <f t="shared" si="8"/>
        <v>417</v>
      </c>
      <c r="W29" s="68" t="s">
        <v>44</v>
      </c>
      <c r="X29" s="69">
        <f t="shared" si="8"/>
        <v>431</v>
      </c>
      <c r="Y29" s="69">
        <f t="shared" si="8"/>
        <v>38</v>
      </c>
      <c r="Z29" s="70">
        <f t="shared" si="8"/>
        <v>367</v>
      </c>
      <c r="AA29" s="74"/>
      <c r="AB29" s="53" t="s">
        <v>75</v>
      </c>
    </row>
    <row r="30" spans="1:28" s="63" customFormat="1" ht="14.25" customHeight="1" x14ac:dyDescent="0.5">
      <c r="A30" s="53"/>
      <c r="B30" s="53" t="s">
        <v>76</v>
      </c>
      <c r="C30" s="53"/>
      <c r="D30" s="53"/>
      <c r="E30" s="64">
        <f>SUM(F30:Z30)</f>
        <v>3445</v>
      </c>
      <c r="F30" s="65">
        <v>223</v>
      </c>
      <c r="G30" s="66">
        <v>200</v>
      </c>
      <c r="H30" s="64">
        <v>218</v>
      </c>
      <c r="I30" s="65">
        <v>243</v>
      </c>
      <c r="J30" s="66">
        <v>246</v>
      </c>
      <c r="K30" s="67">
        <v>238</v>
      </c>
      <c r="L30" s="65">
        <v>284</v>
      </c>
      <c r="M30" s="67">
        <v>259</v>
      </c>
      <c r="N30" s="64">
        <v>274</v>
      </c>
      <c r="O30" s="65">
        <v>270</v>
      </c>
      <c r="P30" s="66">
        <v>259</v>
      </c>
      <c r="Q30" s="65">
        <v>192</v>
      </c>
      <c r="R30" s="67">
        <v>144</v>
      </c>
      <c r="S30" s="65">
        <v>89</v>
      </c>
      <c r="T30" s="67">
        <v>73</v>
      </c>
      <c r="U30" s="65">
        <v>70</v>
      </c>
      <c r="V30" s="65">
        <v>67</v>
      </c>
      <c r="W30" s="68" t="s">
        <v>44</v>
      </c>
      <c r="X30" s="69">
        <v>49</v>
      </c>
      <c r="Y30" s="69">
        <v>20</v>
      </c>
      <c r="Z30" s="70">
        <v>27</v>
      </c>
      <c r="AA30" s="74"/>
      <c r="AB30" s="53" t="s">
        <v>77</v>
      </c>
    </row>
    <row r="31" spans="1:28" s="63" customFormat="1" ht="14.25" customHeight="1" x14ac:dyDescent="0.5">
      <c r="A31" s="53"/>
      <c r="B31" s="53" t="s">
        <v>73</v>
      </c>
      <c r="C31" s="53"/>
      <c r="D31" s="53"/>
      <c r="E31" s="64">
        <f>SUM(F31:Z31)</f>
        <v>23883</v>
      </c>
      <c r="F31" s="65">
        <v>1900</v>
      </c>
      <c r="G31" s="66">
        <v>1943</v>
      </c>
      <c r="H31" s="75">
        <v>1760</v>
      </c>
      <c r="I31" s="65">
        <v>1865</v>
      </c>
      <c r="J31" s="75">
        <v>1787</v>
      </c>
      <c r="K31" s="65">
        <v>1769</v>
      </c>
      <c r="L31" s="67">
        <v>1931</v>
      </c>
      <c r="M31" s="65">
        <v>1922</v>
      </c>
      <c r="N31" s="67">
        <v>1733</v>
      </c>
      <c r="O31" s="65">
        <v>1614</v>
      </c>
      <c r="P31" s="67">
        <v>1452</v>
      </c>
      <c r="Q31" s="65">
        <v>1020</v>
      </c>
      <c r="R31" s="67">
        <v>795</v>
      </c>
      <c r="S31" s="65">
        <v>566</v>
      </c>
      <c r="T31" s="67">
        <v>369</v>
      </c>
      <c r="U31" s="65">
        <v>367</v>
      </c>
      <c r="V31" s="65">
        <v>350</v>
      </c>
      <c r="W31" s="68" t="s">
        <v>44</v>
      </c>
      <c r="X31" s="69">
        <v>382</v>
      </c>
      <c r="Y31" s="69">
        <v>18</v>
      </c>
      <c r="Z31" s="70">
        <v>340</v>
      </c>
      <c r="AA31" s="71"/>
      <c r="AB31" s="53" t="s">
        <v>54</v>
      </c>
    </row>
    <row r="32" spans="1:28" s="63" customFormat="1" ht="14.25" customHeight="1" x14ac:dyDescent="0.5">
      <c r="A32" s="53"/>
      <c r="B32" s="53" t="s">
        <v>78</v>
      </c>
      <c r="C32" s="53"/>
      <c r="D32" s="53"/>
      <c r="E32" s="64">
        <f>SUM(E33:E34)</f>
        <v>25953</v>
      </c>
      <c r="F32" s="65">
        <f t="shared" ref="F32:Z32" si="9">SUM(F33:F34)</f>
        <v>1639</v>
      </c>
      <c r="G32" s="66">
        <f t="shared" si="9"/>
        <v>1794</v>
      </c>
      <c r="H32" s="64">
        <f t="shared" si="9"/>
        <v>1750</v>
      </c>
      <c r="I32" s="65">
        <f t="shared" si="9"/>
        <v>1846</v>
      </c>
      <c r="J32" s="66">
        <f t="shared" si="9"/>
        <v>1929</v>
      </c>
      <c r="K32" s="67">
        <f t="shared" si="9"/>
        <v>1956</v>
      </c>
      <c r="L32" s="65">
        <f t="shared" si="9"/>
        <v>1964</v>
      </c>
      <c r="M32" s="67">
        <f t="shared" si="9"/>
        <v>2021</v>
      </c>
      <c r="N32" s="64">
        <f t="shared" si="9"/>
        <v>2055</v>
      </c>
      <c r="O32" s="65">
        <f t="shared" si="9"/>
        <v>1978</v>
      </c>
      <c r="P32" s="66">
        <f t="shared" si="9"/>
        <v>1858</v>
      </c>
      <c r="Q32" s="65">
        <f t="shared" si="9"/>
        <v>1455</v>
      </c>
      <c r="R32" s="67">
        <f t="shared" si="9"/>
        <v>1022</v>
      </c>
      <c r="S32" s="65">
        <f t="shared" si="9"/>
        <v>728</v>
      </c>
      <c r="T32" s="67">
        <f t="shared" si="9"/>
        <v>588</v>
      </c>
      <c r="U32" s="65">
        <f t="shared" si="9"/>
        <v>542</v>
      </c>
      <c r="V32" s="65">
        <f t="shared" si="9"/>
        <v>717</v>
      </c>
      <c r="W32" s="68" t="s">
        <v>44</v>
      </c>
      <c r="X32" s="69">
        <f t="shared" si="9"/>
        <v>34</v>
      </c>
      <c r="Y32" s="69">
        <f t="shared" si="9"/>
        <v>18</v>
      </c>
      <c r="Z32" s="70">
        <f t="shared" si="9"/>
        <v>59</v>
      </c>
      <c r="AA32" s="76"/>
      <c r="AB32" s="53" t="s">
        <v>79</v>
      </c>
    </row>
    <row r="33" spans="1:28" s="63" customFormat="1" ht="14.25" customHeight="1" x14ac:dyDescent="0.5">
      <c r="A33" s="53"/>
      <c r="B33" s="53" t="s">
        <v>80</v>
      </c>
      <c r="C33" s="53"/>
      <c r="D33" s="53"/>
      <c r="E33" s="64">
        <f>SUM(F33:Z33)</f>
        <v>1164</v>
      </c>
      <c r="F33" s="65">
        <v>130</v>
      </c>
      <c r="G33" s="66">
        <v>121</v>
      </c>
      <c r="H33" s="75">
        <v>44</v>
      </c>
      <c r="I33" s="65">
        <v>58</v>
      </c>
      <c r="J33" s="75">
        <v>80</v>
      </c>
      <c r="K33" s="65">
        <v>73</v>
      </c>
      <c r="L33" s="67">
        <v>68</v>
      </c>
      <c r="M33" s="65">
        <v>87</v>
      </c>
      <c r="N33" s="67">
        <v>87</v>
      </c>
      <c r="O33" s="65">
        <v>91</v>
      </c>
      <c r="P33" s="67">
        <v>79</v>
      </c>
      <c r="Q33" s="65">
        <v>86</v>
      </c>
      <c r="R33" s="67">
        <v>48</v>
      </c>
      <c r="S33" s="65">
        <v>27</v>
      </c>
      <c r="T33" s="67">
        <v>20</v>
      </c>
      <c r="U33" s="65">
        <v>15</v>
      </c>
      <c r="V33" s="65">
        <v>26</v>
      </c>
      <c r="W33" s="68" t="s">
        <v>44</v>
      </c>
      <c r="X33" s="69">
        <v>2</v>
      </c>
      <c r="Y33" s="69">
        <v>2</v>
      </c>
      <c r="Z33" s="70">
        <v>20</v>
      </c>
      <c r="AA33" s="76"/>
      <c r="AB33" s="53" t="s">
        <v>81</v>
      </c>
    </row>
    <row r="34" spans="1:28" s="63" customFormat="1" ht="14.25" customHeight="1" x14ac:dyDescent="0.5">
      <c r="A34" s="53"/>
      <c r="B34" s="53" t="s">
        <v>73</v>
      </c>
      <c r="C34" s="53"/>
      <c r="D34" s="53"/>
      <c r="E34" s="64">
        <f>SUM(F34:Z34)</f>
        <v>24789</v>
      </c>
      <c r="F34" s="65">
        <v>1509</v>
      </c>
      <c r="G34" s="66">
        <v>1673</v>
      </c>
      <c r="H34" s="64">
        <v>1706</v>
      </c>
      <c r="I34" s="65">
        <v>1788</v>
      </c>
      <c r="J34" s="66">
        <v>1849</v>
      </c>
      <c r="K34" s="67">
        <v>1883</v>
      </c>
      <c r="L34" s="65">
        <v>1896</v>
      </c>
      <c r="M34" s="67">
        <v>1934</v>
      </c>
      <c r="N34" s="64">
        <v>1968</v>
      </c>
      <c r="O34" s="65">
        <v>1887</v>
      </c>
      <c r="P34" s="66">
        <v>1779</v>
      </c>
      <c r="Q34" s="65">
        <v>1369</v>
      </c>
      <c r="R34" s="67">
        <v>974</v>
      </c>
      <c r="S34" s="65">
        <v>701</v>
      </c>
      <c r="T34" s="67">
        <v>568</v>
      </c>
      <c r="U34" s="65">
        <v>527</v>
      </c>
      <c r="V34" s="65">
        <v>691</v>
      </c>
      <c r="W34" s="68" t="s">
        <v>44</v>
      </c>
      <c r="X34" s="69">
        <v>32</v>
      </c>
      <c r="Y34" s="69">
        <v>16</v>
      </c>
      <c r="Z34" s="70">
        <v>39</v>
      </c>
      <c r="AA34" s="77"/>
      <c r="AB34" s="53" t="s">
        <v>54</v>
      </c>
    </row>
    <row r="35" spans="1:28" s="63" customFormat="1" ht="14.25" customHeight="1" x14ac:dyDescent="0.5">
      <c r="A35" s="53"/>
      <c r="B35" s="53" t="s">
        <v>82</v>
      </c>
      <c r="C35" s="53"/>
      <c r="D35" s="53"/>
      <c r="E35" s="64">
        <f>SUM(E36:E37)</f>
        <v>48513</v>
      </c>
      <c r="F35" s="65">
        <f t="shared" ref="F35:Z35" si="10">SUM(F36:F37)</f>
        <v>2899</v>
      </c>
      <c r="G35" s="66">
        <f t="shared" si="10"/>
        <v>3160</v>
      </c>
      <c r="H35" s="64">
        <f t="shared" si="10"/>
        <v>3167</v>
      </c>
      <c r="I35" s="65">
        <f t="shared" si="10"/>
        <v>3325</v>
      </c>
      <c r="J35" s="66">
        <f t="shared" si="10"/>
        <v>3636</v>
      </c>
      <c r="K35" s="67">
        <f t="shared" si="10"/>
        <v>3465</v>
      </c>
      <c r="L35" s="65">
        <f t="shared" si="10"/>
        <v>3683</v>
      </c>
      <c r="M35" s="67">
        <f t="shared" si="10"/>
        <v>3695</v>
      </c>
      <c r="N35" s="64">
        <f t="shared" si="10"/>
        <v>3671</v>
      </c>
      <c r="O35" s="65">
        <f t="shared" si="10"/>
        <v>3862</v>
      </c>
      <c r="P35" s="66">
        <f t="shared" si="10"/>
        <v>3377</v>
      </c>
      <c r="Q35" s="65">
        <f t="shared" si="10"/>
        <v>2753</v>
      </c>
      <c r="R35" s="67">
        <f t="shared" si="10"/>
        <v>2115</v>
      </c>
      <c r="S35" s="65">
        <f t="shared" si="10"/>
        <v>1654</v>
      </c>
      <c r="T35" s="67">
        <f t="shared" si="10"/>
        <v>1193</v>
      </c>
      <c r="U35" s="65">
        <f t="shared" si="10"/>
        <v>1047</v>
      </c>
      <c r="V35" s="65">
        <f t="shared" si="10"/>
        <v>1225</v>
      </c>
      <c r="W35" s="68" t="s">
        <v>44</v>
      </c>
      <c r="X35" s="69">
        <f t="shared" si="10"/>
        <v>265</v>
      </c>
      <c r="Y35" s="69">
        <f t="shared" si="10"/>
        <v>60</v>
      </c>
      <c r="Z35" s="70">
        <f t="shared" si="10"/>
        <v>261</v>
      </c>
      <c r="AA35" s="77"/>
      <c r="AB35" s="53" t="s">
        <v>83</v>
      </c>
    </row>
    <row r="36" spans="1:28" s="63" customFormat="1" ht="14.25" customHeight="1" x14ac:dyDescent="0.5">
      <c r="A36" s="53"/>
      <c r="B36" s="53" t="s">
        <v>84</v>
      </c>
      <c r="C36" s="53"/>
      <c r="D36" s="53"/>
      <c r="E36" s="64">
        <f>SUM(F36:Z36)</f>
        <v>3514</v>
      </c>
      <c r="F36" s="65">
        <v>143</v>
      </c>
      <c r="G36" s="66">
        <v>212</v>
      </c>
      <c r="H36" s="75">
        <v>158</v>
      </c>
      <c r="I36" s="65">
        <v>164</v>
      </c>
      <c r="J36" s="75">
        <v>219</v>
      </c>
      <c r="K36" s="65">
        <v>224</v>
      </c>
      <c r="L36" s="67">
        <v>258</v>
      </c>
      <c r="M36" s="65">
        <v>269</v>
      </c>
      <c r="N36" s="67">
        <v>244</v>
      </c>
      <c r="O36" s="65">
        <v>240</v>
      </c>
      <c r="P36" s="67">
        <v>262</v>
      </c>
      <c r="Q36" s="65">
        <v>264</v>
      </c>
      <c r="R36" s="67">
        <v>212</v>
      </c>
      <c r="S36" s="65">
        <v>199</v>
      </c>
      <c r="T36" s="67">
        <v>152</v>
      </c>
      <c r="U36" s="65">
        <v>117</v>
      </c>
      <c r="V36" s="65">
        <v>147</v>
      </c>
      <c r="W36" s="68" t="s">
        <v>44</v>
      </c>
      <c r="X36" s="69">
        <v>6</v>
      </c>
      <c r="Y36" s="69">
        <v>4</v>
      </c>
      <c r="Z36" s="70">
        <v>20</v>
      </c>
      <c r="AA36" s="77"/>
      <c r="AB36" s="53" t="s">
        <v>85</v>
      </c>
    </row>
    <row r="37" spans="1:28" s="63" customFormat="1" ht="14.25" customHeight="1" x14ac:dyDescent="0.5">
      <c r="A37" s="53"/>
      <c r="B37" s="53" t="s">
        <v>73</v>
      </c>
      <c r="C37" s="53"/>
      <c r="D37" s="53"/>
      <c r="E37" s="64">
        <f>SUM(F37:Z37)</f>
        <v>44999</v>
      </c>
      <c r="F37" s="65">
        <v>2756</v>
      </c>
      <c r="G37" s="66">
        <v>2948</v>
      </c>
      <c r="H37" s="64">
        <v>3009</v>
      </c>
      <c r="I37" s="65">
        <v>3161</v>
      </c>
      <c r="J37" s="66">
        <v>3417</v>
      </c>
      <c r="K37" s="67">
        <v>3241</v>
      </c>
      <c r="L37" s="65">
        <v>3425</v>
      </c>
      <c r="M37" s="67">
        <v>3426</v>
      </c>
      <c r="N37" s="64">
        <v>3427</v>
      </c>
      <c r="O37" s="65">
        <v>3622</v>
      </c>
      <c r="P37" s="66">
        <v>3115</v>
      </c>
      <c r="Q37" s="65">
        <v>2489</v>
      </c>
      <c r="R37" s="67">
        <v>1903</v>
      </c>
      <c r="S37" s="65">
        <v>1455</v>
      </c>
      <c r="T37" s="67">
        <v>1041</v>
      </c>
      <c r="U37" s="65">
        <v>930</v>
      </c>
      <c r="V37" s="65">
        <v>1078</v>
      </c>
      <c r="W37" s="68" t="s">
        <v>44</v>
      </c>
      <c r="X37" s="69">
        <v>259</v>
      </c>
      <c r="Y37" s="69">
        <v>56</v>
      </c>
      <c r="Z37" s="70">
        <v>241</v>
      </c>
      <c r="AA37" s="76"/>
      <c r="AB37" s="53" t="s">
        <v>54</v>
      </c>
    </row>
    <row r="38" spans="1:28" s="16" customFormat="1" ht="6" customHeight="1" x14ac:dyDescent="0.25">
      <c r="A38" s="78"/>
      <c r="B38" s="78"/>
      <c r="C38" s="78"/>
      <c r="D38" s="78"/>
      <c r="E38" s="79"/>
      <c r="F38" s="80"/>
      <c r="G38" s="81"/>
      <c r="H38" s="79"/>
      <c r="I38" s="80"/>
      <c r="J38" s="81"/>
      <c r="K38" s="82"/>
      <c r="L38" s="80"/>
      <c r="M38" s="82"/>
      <c r="N38" s="79"/>
      <c r="O38" s="80"/>
      <c r="P38" s="81"/>
      <c r="Q38" s="80"/>
      <c r="R38" s="82"/>
      <c r="S38" s="80"/>
      <c r="T38" s="82"/>
      <c r="U38" s="80"/>
      <c r="V38" s="80"/>
      <c r="W38" s="82"/>
      <c r="X38" s="80"/>
      <c r="Y38" s="80"/>
      <c r="Z38" s="80"/>
      <c r="AA38" s="35"/>
      <c r="AB38" s="35"/>
    </row>
    <row r="39" spans="1:28" s="16" customFormat="1" ht="4.5" customHeight="1" x14ac:dyDescent="0.25">
      <c r="AA39" s="19"/>
      <c r="AB39" s="19"/>
    </row>
    <row r="40" spans="1:28" s="83" customFormat="1" ht="15.75" x14ac:dyDescent="0.25">
      <c r="A40" s="83" t="s">
        <v>86</v>
      </c>
      <c r="R40" s="83" t="s">
        <v>87</v>
      </c>
    </row>
    <row r="41" spans="1:28" s="83" customFormat="1" ht="15.75" x14ac:dyDescent="0.25">
      <c r="A41" s="83" t="s">
        <v>88</v>
      </c>
      <c r="R41" s="83" t="s">
        <v>89</v>
      </c>
    </row>
    <row r="42" spans="1:28" s="83" customFormat="1" ht="10.5" customHeight="1" x14ac:dyDescent="0.25"/>
    <row r="43" spans="1:28" s="83" customFormat="1" ht="10.5" customHeight="1" x14ac:dyDescent="0.25"/>
    <row r="44" spans="1:28" s="83" customFormat="1" ht="10.5" customHeight="1" x14ac:dyDescent="0.25"/>
    <row r="45" spans="1:28" s="83" customFormat="1" ht="10.5" customHeight="1" x14ac:dyDescent="0.25"/>
    <row r="46" spans="1:28" s="16" customFormat="1" ht="13.5" x14ac:dyDescent="0.25"/>
  </sheetData>
  <mergeCells count="5">
    <mergeCell ref="A4:D8"/>
    <mergeCell ref="F4:Z4"/>
    <mergeCell ref="AA4:AB8"/>
    <mergeCell ref="A10:D10"/>
    <mergeCell ref="AA10:AB10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2016-11-14T04:09:33Z</dcterms:created>
  <dcterms:modified xsi:type="dcterms:W3CDTF">2016-11-14T04:13:45Z</dcterms:modified>
</cp:coreProperties>
</file>