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9\"/>
    </mc:Choice>
  </mc:AlternateContent>
  <bookViews>
    <workbookView xWindow="0" yWindow="0" windowWidth="20490" windowHeight="7680"/>
  </bookViews>
  <sheets>
    <sheet name="T-19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1" i="1" l="1"/>
  <c r="P171" i="1"/>
  <c r="O171" i="1"/>
  <c r="N171" i="1"/>
  <c r="M171" i="1"/>
  <c r="L171" i="1"/>
  <c r="K171" i="1"/>
  <c r="J171" i="1"/>
  <c r="I171" i="1"/>
  <c r="H171" i="1"/>
  <c r="G171" i="1"/>
  <c r="F171" i="1"/>
  <c r="E171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Q119" i="1"/>
  <c r="P119" i="1"/>
  <c r="O119" i="1"/>
  <c r="N119" i="1"/>
  <c r="M119" i="1"/>
  <c r="L119" i="1"/>
  <c r="K119" i="1"/>
  <c r="J119" i="1"/>
  <c r="I119" i="1"/>
  <c r="G119" i="1"/>
  <c r="F119" i="1"/>
  <c r="E119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<sst xmlns="http://schemas.openxmlformats.org/spreadsheetml/2006/main" count="506" uniqueCount="235">
  <si>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</si>
  <si>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</si>
  <si>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</si>
  <si>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 xml:space="preserve">Actual Revenue and Expenditure of Subdistrict Administration Organization by Type, District and Subdistrict Administration Organization: </t>
  </si>
  <si>
    <t>Fiscal Year 2016</t>
  </si>
  <si>
    <t>(บาท Baht)</t>
  </si>
  <si>
    <t xml:space="preserve">รายได้ </t>
  </si>
  <si>
    <t>รายจ่าย</t>
  </si>
  <si>
    <t xml:space="preserve"> </t>
  </si>
  <si>
    <t>Revenue</t>
  </si>
  <si>
    <t>Expenditure</t>
  </si>
  <si>
    <t>District/</t>
  </si>
  <si>
    <t xml:space="preserve"> อำเภอ/</t>
  </si>
  <si>
    <t>ค่าธรรมเนียม</t>
  </si>
  <si>
    <t xml:space="preserve">Subdistrict </t>
  </si>
  <si>
    <t xml:space="preserve"> องค์การ</t>
  </si>
  <si>
    <t>ภาษีอากร</t>
  </si>
  <si>
    <t>ใบอนุญาต</t>
  </si>
  <si>
    <t>สาธารณูปโภค</t>
  </si>
  <si>
    <t>Administration</t>
  </si>
  <si>
    <t>บริหารส่วนตำบล</t>
  </si>
  <si>
    <t>Taxes and</t>
  </si>
  <si>
    <t xml:space="preserve"> และค่าปรับ</t>
  </si>
  <si>
    <t>และการพาณิชย์</t>
  </si>
  <si>
    <t>งบกลาง</t>
  </si>
  <si>
    <t>Organization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</si>
  <si>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</si>
  <si>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</si>
  <si>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</si>
  <si>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</si>
  <si>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</si>
  <si>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</si>
  <si>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</si>
  <si>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</si>
  <si>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</si>
  <si>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</si>
  <si>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</si>
  <si>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</si>
  <si>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</si>
  <si>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</si>
  <si>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</si>
  <si>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</si>
  <si>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</si>
  <si>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</si>
  <si>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</si>
  <si>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</si>
  <si>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</si>
  <si>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</si>
  <si>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</si>
  <si>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 xml:space="preserve"> เมืองนครพนม</t>
  </si>
  <si>
    <t>MuagNakhon Phanom</t>
  </si>
  <si>
    <t xml:space="preserve">   อบต.โพธิ์ตาก</t>
  </si>
  <si>
    <t xml:space="preserve">  Phor Tak</t>
  </si>
  <si>
    <t xml:space="preserve">   อบต.กุรุคุ</t>
  </si>
  <si>
    <t xml:space="preserve">  Ku Ru Ku</t>
  </si>
  <si>
    <t xml:space="preserve">   อบต.ขามเฒ่า</t>
  </si>
  <si>
    <t xml:space="preserve">  Kham Tao</t>
  </si>
  <si>
    <t xml:space="preserve">   อบต.คำเตย</t>
  </si>
  <si>
    <t xml:space="preserve">  Kom Tauy</t>
  </si>
  <si>
    <t xml:space="preserve">   อบต.ดงขวาง</t>
  </si>
  <si>
    <t xml:space="preserve">  Dong Kaug</t>
  </si>
  <si>
    <t xml:space="preserve">   อบต.ท่าค้อ</t>
  </si>
  <si>
    <t xml:space="preserve">  Tha Kor</t>
  </si>
  <si>
    <t xml:space="preserve">   อบต.นาทราย</t>
  </si>
  <si>
    <t xml:space="preserve">  Na Sai</t>
  </si>
  <si>
    <t xml:space="preserve">   อบต.นาราชควาย</t>
  </si>
  <si>
    <t xml:space="preserve">  Na Ratcha Kauy</t>
  </si>
  <si>
    <t xml:space="preserve">   อบต.บ้านกลาง</t>
  </si>
  <si>
    <t xml:space="preserve">  Ban Klag</t>
  </si>
  <si>
    <t xml:space="preserve">   อบต.บ้านผึ้ง</t>
  </si>
  <si>
    <t xml:space="preserve">  Ban Pung</t>
  </si>
  <si>
    <t xml:space="preserve">   อบต.วังตามัว</t>
  </si>
  <si>
    <t xml:space="preserve">  Wang Tha Mua</t>
  </si>
  <si>
    <t xml:space="preserve">   อบต.อาจสามารถ</t>
  </si>
  <si>
    <t xml:space="preserve">  Aart Sha Mard</t>
  </si>
  <si>
    <t xml:space="preserve"> ปลาปาก</t>
  </si>
  <si>
    <t>Pla Pak</t>
  </si>
  <si>
    <t xml:space="preserve">   อบต.โคกสว่าง</t>
  </si>
  <si>
    <t xml:space="preserve">  Kok Sha Wang</t>
  </si>
  <si>
    <t xml:space="preserve">   อบต.โคกสูง</t>
  </si>
  <si>
    <t xml:space="preserve">  Kok Sung</t>
  </si>
  <si>
    <t xml:space="preserve">   อบต.กุตาไก้</t>
  </si>
  <si>
    <t xml:space="preserve">  Ku Tha Khi</t>
  </si>
  <si>
    <t xml:space="preserve">   อบต.นามะเขือ</t>
  </si>
  <si>
    <t xml:space="preserve"> Na Ma Kua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</si>
  <si>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</si>
  <si>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(cont.)</t>
  </si>
  <si>
    <t xml:space="preserve">   อบต.ปลาปาก</t>
  </si>
  <si>
    <t xml:space="preserve"> Pla Pak</t>
  </si>
  <si>
    <t xml:space="preserve">   อบต.มหาชัย</t>
  </si>
  <si>
    <t xml:space="preserve"> Ma Ha Chai</t>
  </si>
  <si>
    <t xml:space="preserve">   อบต.หนองเทาใหญ่</t>
  </si>
  <si>
    <t xml:space="preserve"> Nong Tao Yai</t>
  </si>
  <si>
    <t xml:space="preserve">   อบต.หนองฮี</t>
  </si>
  <si>
    <t xml:space="preserve"> Nong Hee</t>
  </si>
  <si>
    <t xml:space="preserve"> ท่าอุเทน</t>
  </si>
  <si>
    <t>Tha Utan</t>
  </si>
  <si>
    <t xml:space="preserve">   อบต.โนนตาล</t>
  </si>
  <si>
    <t xml:space="preserve"> Nhon Tan</t>
  </si>
  <si>
    <t xml:space="preserve">   อบต.ไชยบุรี</t>
  </si>
  <si>
    <t xml:space="preserve"> Cahi Bu Ree</t>
  </si>
  <si>
    <t xml:space="preserve">   อบต.ท่าจำปา</t>
  </si>
  <si>
    <t xml:space="preserve"> Tha Jum Pha</t>
  </si>
  <si>
    <t xml:space="preserve">   อบต.พนอม</t>
  </si>
  <si>
    <t xml:space="preserve"> Pha Norm</t>
  </si>
  <si>
    <t xml:space="preserve">   อบต.พะทาย</t>
  </si>
  <si>
    <t xml:space="preserve"> Pha Tai</t>
  </si>
  <si>
    <t xml:space="preserve">   อบต.รามราช</t>
  </si>
  <si>
    <t xml:space="preserve"> Ronm Ma Rat</t>
  </si>
  <si>
    <t xml:space="preserve">   อบต.หนองเทา</t>
  </si>
  <si>
    <t xml:space="preserve"> Nong Tao </t>
  </si>
  <si>
    <t xml:space="preserve"> บ้านแพง</t>
  </si>
  <si>
    <t>Ban Pang</t>
  </si>
  <si>
    <t xml:space="preserve">   อบต.โพนทอง</t>
  </si>
  <si>
    <t xml:space="preserve"> Phon Thong</t>
  </si>
  <si>
    <t xml:space="preserve">   อบต.ไผ่ล้อม</t>
  </si>
  <si>
    <t xml:space="preserve"> Pai Lorm</t>
  </si>
  <si>
    <t xml:space="preserve">   อบต.นาเข</t>
  </si>
  <si>
    <t>Na Kea</t>
  </si>
  <si>
    <t xml:space="preserve">   อบต.นางัว</t>
  </si>
  <si>
    <t xml:space="preserve"> Na Ngue</t>
  </si>
  <si>
    <t xml:space="preserve">   อบต.หนองแวง</t>
  </si>
  <si>
    <t xml:space="preserve"> Nong Wang</t>
  </si>
  <si>
    <t xml:space="preserve"> ธาตุพนม</t>
  </si>
  <si>
    <t>That Pha Nom</t>
  </si>
  <si>
    <t xml:space="preserve">   อบต.แสนพัน</t>
  </si>
  <si>
    <t>San Phun</t>
  </si>
  <si>
    <t xml:space="preserve">   อบต.โพนแพง</t>
  </si>
  <si>
    <t xml:space="preserve"> Phon Pang</t>
  </si>
  <si>
    <t xml:space="preserve">   อบต.กุดฉิม</t>
  </si>
  <si>
    <t xml:space="preserve"> Khud Chaim</t>
  </si>
  <si>
    <t xml:space="preserve">   อบต.ดอนนางหงส์</t>
  </si>
  <si>
    <t xml:space="preserve"> Dorn Nong Hong</t>
  </si>
  <si>
    <t xml:space="preserve">   อบต.นาถ่อน</t>
  </si>
  <si>
    <t xml:space="preserve"> Na Torn</t>
  </si>
  <si>
    <t xml:space="preserve">   อบต.พระกลางทุ่ง</t>
  </si>
  <si>
    <t xml:space="preserve"> Pra Krang Tung</t>
  </si>
  <si>
    <t xml:space="preserve">   อบต.อุ่มเหม้า</t>
  </si>
  <si>
    <t xml:space="preserve"> Auem Mao</t>
  </si>
  <si>
    <t xml:space="preserve"> เรณูนคร</t>
  </si>
  <si>
    <t>Renu Nakhon</t>
  </si>
  <si>
    <t xml:space="preserve">   อบต.เรณูนคร</t>
  </si>
  <si>
    <t xml:space="preserve"> Renu Nakhon</t>
  </si>
  <si>
    <t xml:space="preserve">   อบต.เรณูใต้</t>
  </si>
  <si>
    <t xml:space="preserve"> Renu Nakhon South</t>
  </si>
  <si>
    <t xml:space="preserve">   อบต.โคกหินแฮ่</t>
  </si>
  <si>
    <t>Cook Hin Hair</t>
  </si>
  <si>
    <t xml:space="preserve"> Phon Tong</t>
  </si>
  <si>
    <t xml:space="preserve">   อบต.ท่าลาด</t>
  </si>
  <si>
    <t xml:space="preserve"> Tha Lard</t>
  </si>
  <si>
    <t xml:space="preserve">   อบต.นาขาม</t>
  </si>
  <si>
    <t xml:space="preserve"> Na Karm</t>
  </si>
  <si>
    <t xml:space="preserve">   อบต.นางาม</t>
  </si>
  <si>
    <t xml:space="preserve"> Na Ngarm</t>
  </si>
  <si>
    <t xml:space="preserve">   อบต.หนองย่างชิ้น</t>
  </si>
  <si>
    <t xml:space="preserve"> Nong Yang Chin</t>
  </si>
  <si>
    <t xml:space="preserve"> นาแก</t>
  </si>
  <si>
    <t xml:space="preserve">   อบต.ก้านเหลือง</t>
  </si>
  <si>
    <t xml:space="preserve"> Karn Laeung</t>
  </si>
  <si>
    <t xml:space="preserve">   อบต.คำพี้</t>
  </si>
  <si>
    <t xml:space="preserve"> Kam Pee</t>
  </si>
  <si>
    <t xml:space="preserve">   อบต.นาเลียง</t>
  </si>
  <si>
    <t xml:space="preserve"> Na Laing</t>
  </si>
  <si>
    <t xml:space="preserve">   อบต.นาแก</t>
  </si>
  <si>
    <t xml:space="preserve"> Na Kae</t>
  </si>
  <si>
    <t xml:space="preserve">   อบต.นาคู่</t>
  </si>
  <si>
    <t xml:space="preserve"> Na Khu</t>
  </si>
  <si>
    <t xml:space="preserve">   อบต.บ้านแก้ง</t>
  </si>
  <si>
    <t xml:space="preserve"> Ban Kang</t>
  </si>
  <si>
    <t xml:space="preserve">   อบต.พิมาน</t>
  </si>
  <si>
    <t xml:space="preserve"> Phi Marn</t>
  </si>
  <si>
    <t xml:space="preserve">   อบต.พุ่มแก</t>
  </si>
  <si>
    <t xml:space="preserve"> Phum Kea</t>
  </si>
  <si>
    <t xml:space="preserve">   อบต.สีชมพู</t>
  </si>
  <si>
    <t xml:space="preserve"> Si Chom Phu</t>
  </si>
  <si>
    <t xml:space="preserve">   อบต.หนองบ่อ</t>
  </si>
  <si>
    <t xml:space="preserve"> Nong Bor</t>
  </si>
  <si>
    <t xml:space="preserve">   อบต.หนองสังข์</t>
  </si>
  <si>
    <t>Nong sung</t>
  </si>
  <si>
    <t xml:space="preserve"> ศรีสงคราม</t>
  </si>
  <si>
    <t>Si SongKhram</t>
  </si>
  <si>
    <t xml:space="preserve">   อบต.โพนสว่าง</t>
  </si>
  <si>
    <t xml:space="preserve"> Phon Sa Wang</t>
  </si>
  <si>
    <t xml:space="preserve">   อบต.ท่าบ่อสงคราม</t>
  </si>
  <si>
    <t xml:space="preserve"> Tha Bor Song Khram</t>
  </si>
  <si>
    <t xml:space="preserve">   อบต.นาเดื่อ</t>
  </si>
  <si>
    <t xml:space="preserve"> Na Daeu</t>
  </si>
  <si>
    <t xml:space="preserve">   อบต.บ้านเอื้อง</t>
  </si>
  <si>
    <t xml:space="preserve"> Ban Aaeung</t>
  </si>
  <si>
    <t xml:space="preserve">   อบต.ศรีสงคราม</t>
  </si>
  <si>
    <t xml:space="preserve"> Si SongKhram</t>
  </si>
  <si>
    <t xml:space="preserve"> นาหว้า</t>
  </si>
  <si>
    <t>Na Wa</t>
  </si>
  <si>
    <t xml:space="preserve">   อบต.เหล่าพัฒนา</t>
  </si>
  <si>
    <t xml:space="preserve"> Lao Pattana</t>
  </si>
  <si>
    <t xml:space="preserve">   อบต.นาคูณใหญ่</t>
  </si>
  <si>
    <t xml:space="preserve"> Na Koon</t>
  </si>
  <si>
    <t xml:space="preserve">   อบต.นาหว้า</t>
  </si>
  <si>
    <t xml:space="preserve"> Na Wa</t>
  </si>
  <si>
    <t xml:space="preserve">   อบต.บ้านเสียว</t>
  </si>
  <si>
    <t xml:space="preserve"> Ban Saiw</t>
  </si>
  <si>
    <t xml:space="preserve"> โพนสวรรค์</t>
  </si>
  <si>
    <t>Phon Sawan</t>
  </si>
  <si>
    <t xml:space="preserve">   อบต.โพนจาน</t>
  </si>
  <si>
    <t xml:space="preserve"> Phon Chan</t>
  </si>
  <si>
    <t xml:space="preserve">   อบต.โพนบก</t>
  </si>
  <si>
    <t>Phon Bok</t>
  </si>
  <si>
    <t xml:space="preserve">   อบต.โพนสวรรค์</t>
  </si>
  <si>
    <t xml:space="preserve"> Phon sawan</t>
  </si>
  <si>
    <t xml:space="preserve">   อบต.นาใน</t>
  </si>
  <si>
    <t>Na Nai</t>
  </si>
  <si>
    <t xml:space="preserve">   อบต.นาขมิ้น</t>
  </si>
  <si>
    <t>Na Kha Min</t>
  </si>
  <si>
    <t xml:space="preserve">   อบต.นาหัวบ่อ</t>
  </si>
  <si>
    <t>Na Heu Bor</t>
  </si>
  <si>
    <t xml:space="preserve">   อบต.บ้านค้อ</t>
  </si>
  <si>
    <t>Ban Kor</t>
  </si>
  <si>
    <t xml:space="preserve"> นาทม</t>
  </si>
  <si>
    <t>Na Thom</t>
  </si>
  <si>
    <t xml:space="preserve">   อบต.ดอนเตย</t>
  </si>
  <si>
    <t xml:space="preserve"> Dorn Tui</t>
  </si>
  <si>
    <t xml:space="preserve">   อบต.นาทม</t>
  </si>
  <si>
    <t xml:space="preserve"> Na Thom</t>
  </si>
  <si>
    <t xml:space="preserve">   อบต.หนองซน</t>
  </si>
  <si>
    <t>Nong Son</t>
  </si>
  <si>
    <t xml:space="preserve"> วังยาง</t>
  </si>
  <si>
    <t>Wang Yang</t>
  </si>
  <si>
    <t xml:space="preserve">   อบต.โคกสี</t>
  </si>
  <si>
    <t xml:space="preserve"> Kok si</t>
  </si>
  <si>
    <t xml:space="preserve">   อบต.ยอดชาด</t>
  </si>
  <si>
    <t xml:space="preserve"> Yod Chad</t>
  </si>
  <si>
    <t xml:space="preserve">   อบต.วังยาง</t>
  </si>
  <si>
    <t xml:space="preserve"> Wang Yang</t>
  </si>
  <si>
    <t xml:space="preserve">     ที่มา:  สำนักงานส่งเสริมการปกครองท้องถิ่นจังหวัดนครพนม</t>
  </si>
  <si>
    <t xml:space="preserve"> Source:  Nakhonphanom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</si>
</sst>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sz val="8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4" fillId="0" borderId="4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7" fillId="0" borderId="10" xfId="0" applyFont="1" applyBorder="1"/>
    <xf numFmtId="0" fontId="7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188" fontId="10" fillId="0" borderId="9" xfId="1" applyNumberFormat="1" applyFont="1" applyBorder="1"/>
    <xf numFmtId="0" fontId="4" fillId="0" borderId="0" xfId="0" applyFont="1" applyBorder="1"/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88" fontId="11" fillId="0" borderId="9" xfId="1" applyNumberFormat="1" applyFont="1" applyBorder="1"/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0" borderId="7" xfId="0" applyFont="1" applyBorder="1"/>
    <xf numFmtId="0" fontId="7" fillId="0" borderId="3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11" fillId="0" borderId="9" xfId="1" applyNumberFormat="1" applyFont="1" applyBorder="1" applyAlignment="1">
      <alignment vertical="center"/>
    </xf>
    <xf numFmtId="0" fontId="8" fillId="0" borderId="7" xfId="0" applyFont="1" applyBorder="1"/>
    <xf numFmtId="43" fontId="12" fillId="0" borderId="0" xfId="1" applyFont="1" applyBorder="1"/>
    <xf numFmtId="0" fontId="1" fillId="0" borderId="0" xfId="0" applyFont="1" applyBorder="1"/>
    <xf numFmtId="0" fontId="6" fillId="0" borderId="0" xfId="0" applyFont="1" applyAlignment="1">
      <alignment horizontal="right"/>
    </xf>
    <xf numFmtId="0" fontId="8" fillId="0" borderId="0" xfId="0" applyFont="1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8" fontId="11" fillId="0" borderId="11" xfId="1" applyNumberFormat="1" applyFont="1" applyBorder="1"/>
    <xf numFmtId="0" fontId="4" fillId="0" borderId="5" xfId="0" applyFont="1" applyBorder="1"/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905260</xdr:colOff>
      <xdr:row>31</xdr:row>
      <xdr:rowOff>142877</xdr:rowOff>
    </xdr:from>
    <xdr:to>
      <xdr:col>21</xdr:col>
      <xdr:colOff>104775</xdr:colOff>
      <xdr:row>61</xdr:row>
      <xdr:rowOff>180975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944485" y="7029452"/>
          <a:ext cx="590165" cy="6753223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7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0</xdr:colOff>
      <xdr:row>93</xdr:row>
      <xdr:rowOff>190500</xdr:rowOff>
    </xdr:from>
    <xdr:to>
      <xdr:col>21</xdr:col>
      <xdr:colOff>113915</xdr:colOff>
      <xdr:row>124</xdr:row>
      <xdr:rowOff>133350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9953625" y="20964525"/>
          <a:ext cx="590165" cy="6810375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9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885825</xdr:colOff>
      <xdr:row>153</xdr:row>
      <xdr:rowOff>142876</xdr:rowOff>
    </xdr:from>
    <xdr:to>
      <xdr:col>21</xdr:col>
      <xdr:colOff>85340</xdr:colOff>
      <xdr:row>181</xdr:row>
      <xdr:rowOff>171450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9925050" y="35032951"/>
          <a:ext cx="590165" cy="6781799"/>
          <a:chOff x="986" y="0"/>
          <a:chExt cx="74" cy="712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9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28534</xdr:colOff>
      <xdr:row>0</xdr:row>
      <xdr:rowOff>1</xdr:rowOff>
    </xdr:from>
    <xdr:to>
      <xdr:col>21</xdr:col>
      <xdr:colOff>212731</xdr:colOff>
      <xdr:row>30</xdr:row>
      <xdr:rowOff>57151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9982159" y="1"/>
          <a:ext cx="660447" cy="6705600"/>
          <a:chOff x="996" y="0"/>
          <a:chExt cx="69" cy="667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6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3" y="351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38100</xdr:colOff>
      <xdr:row>62</xdr:row>
      <xdr:rowOff>76200</xdr:rowOff>
    </xdr:from>
    <xdr:to>
      <xdr:col>21</xdr:col>
      <xdr:colOff>212725</xdr:colOff>
      <xdr:row>92</xdr:row>
      <xdr:rowOff>133349</xdr:rowOff>
    </xdr:to>
    <xdr:grpSp>
      <xdr:nvGrpSpPr>
        <xdr:cNvPr id="18" name="Group 74"/>
        <xdr:cNvGrpSpPr>
          <a:grpSpLocks/>
        </xdr:cNvGrpSpPr>
      </xdr:nvGrpSpPr>
      <xdr:grpSpPr bwMode="auto">
        <a:xfrm>
          <a:off x="9991725" y="13954125"/>
          <a:ext cx="650875" cy="6772274"/>
          <a:chOff x="997" y="0"/>
          <a:chExt cx="68" cy="66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28575</xdr:colOff>
      <xdr:row>125</xdr:row>
      <xdr:rowOff>28575</xdr:rowOff>
    </xdr:from>
    <xdr:to>
      <xdr:col>21</xdr:col>
      <xdr:colOff>203200</xdr:colOff>
      <xdr:row>152</xdr:row>
      <xdr:rowOff>180974</xdr:rowOff>
    </xdr:to>
    <xdr:grpSp>
      <xdr:nvGrpSpPr>
        <xdr:cNvPr id="22" name="Group 74"/>
        <xdr:cNvGrpSpPr>
          <a:grpSpLocks/>
        </xdr:cNvGrpSpPr>
      </xdr:nvGrpSpPr>
      <xdr:grpSpPr bwMode="auto">
        <a:xfrm>
          <a:off x="9982200" y="27908250"/>
          <a:ext cx="650875" cy="6886574"/>
          <a:chOff x="997" y="0"/>
          <a:chExt cx="68" cy="66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77"/>
  <sheetViews>
    <sheetView showGridLines="0" tabSelected="1" workbookViewId="0">
      <selection activeCell="W179" sqref="W179"/>
    </sheetView>
  </sheetViews>
  <sheetFormatPr defaultColWidth="9.140625" defaultRowHeight="18.75" x14ac:dyDescent="0.3"/>
  <cols>
    <col min="1" max="1" width="1.140625" style="4" customWidth="1"/>
    <col min="2" max="2" width="5.7109375" style="4" customWidth="1"/>
    <col min="3" max="3" width="6.5703125" style="4" customWidth="1"/>
    <col min="4" max="4" width="1" style="4" customWidth="1"/>
    <col min="5" max="5" width="9.42578125" style="4" customWidth="1"/>
    <col min="6" max="6" width="9.85546875" style="4" customWidth="1"/>
    <col min="7" max="7" width="8.28515625" style="4" customWidth="1"/>
    <col min="8" max="8" width="10.42578125" style="4" customWidth="1"/>
    <col min="9" max="9" width="9.7109375" style="4" customWidth="1"/>
    <col min="10" max="10" width="9.42578125" style="4" customWidth="1"/>
    <col min="11" max="11" width="8.85546875" style="4" customWidth="1"/>
    <col min="12" max="12" width="8.5703125" style="4" customWidth="1"/>
    <col min="13" max="13" width="9.42578125" style="4" customWidth="1"/>
    <col min="14" max="14" width="9.5703125" style="4" customWidth="1"/>
    <col min="15" max="15" width="9.140625" style="4" customWidth="1"/>
    <col min="16" max="17" width="8.85546875" style="4" customWidth="1"/>
    <col min="18" max="18" width="0.7109375" style="4" customWidth="1"/>
    <col min="19" max="19" width="13.7109375" style="4" customWidth="1"/>
    <col min="20" max="20" width="2.28515625" style="4" customWidth="1"/>
    <col min="21" max="21" width="4.85546875" style="4" customWidth="1"/>
    <col min="22" max="16384" width="9.140625" style="4"/>
  </cols>
  <sheetData>
    <row r="1" spans="1:22" s="1" customFormat="1" x14ac:dyDescent="0.3">
      <c r="B1" s="2" t="s">
        <v>0</v>
      </c>
      <c r="C1" s="3">
        <v>19.3</v>
      </c>
      <c r="D1" s="2" t="s">
        <v>1</v>
      </c>
      <c r="V1" s="4"/>
    </row>
    <row r="2" spans="1:22" s="5" customFormat="1" x14ac:dyDescent="0.3">
      <c r="B2" s="1" t="s">
        <v>2</v>
      </c>
      <c r="C2" s="3">
        <v>19.3</v>
      </c>
      <c r="D2" s="6" t="s">
        <v>3</v>
      </c>
      <c r="V2" s="1"/>
    </row>
    <row r="3" spans="1:22" s="5" customFormat="1" x14ac:dyDescent="0.3">
      <c r="B3" s="1"/>
      <c r="C3" s="3"/>
      <c r="D3" s="6" t="s">
        <v>4</v>
      </c>
    </row>
    <row r="4" spans="1:22" s="5" customFormat="1" ht="12" customHeight="1" x14ac:dyDescent="0.3">
      <c r="B4" s="1"/>
      <c r="C4" s="3"/>
      <c r="D4" s="6"/>
      <c r="S4" s="7" t="s">
        <v>5</v>
      </c>
    </row>
    <row r="5" spans="1:22" ht="3" customHeight="1" x14ac:dyDescent="0.3">
      <c r="V5" s="5"/>
    </row>
    <row r="6" spans="1:22" s="18" customFormat="1" ht="21" x14ac:dyDescent="0.45">
      <c r="A6" s="8"/>
      <c r="B6" s="9"/>
      <c r="C6" s="9"/>
      <c r="D6" s="10"/>
      <c r="E6" s="11" t="s">
        <v>6</v>
      </c>
      <c r="F6" s="12"/>
      <c r="G6" s="12"/>
      <c r="H6" s="12"/>
      <c r="I6" s="12"/>
      <c r="J6" s="12"/>
      <c r="K6" s="13"/>
      <c r="L6" s="14" t="s">
        <v>7</v>
      </c>
      <c r="M6" s="15"/>
      <c r="N6" s="15"/>
      <c r="O6" s="15"/>
      <c r="P6" s="15"/>
      <c r="Q6" s="15"/>
      <c r="R6" s="16" t="s">
        <v>8</v>
      </c>
      <c r="S6" s="17"/>
      <c r="V6" s="4"/>
    </row>
    <row r="7" spans="1:22" s="18" customFormat="1" ht="21.75" customHeight="1" x14ac:dyDescent="0.3">
      <c r="E7" s="19" t="s">
        <v>9</v>
      </c>
      <c r="F7" s="20"/>
      <c r="G7" s="20"/>
      <c r="H7" s="20"/>
      <c r="I7" s="20"/>
      <c r="J7" s="20"/>
      <c r="K7" s="21"/>
      <c r="L7" s="22" t="s">
        <v>10</v>
      </c>
      <c r="M7" s="23"/>
      <c r="N7" s="23"/>
      <c r="O7" s="23"/>
      <c r="P7" s="23"/>
      <c r="Q7" s="24"/>
      <c r="R7" s="25" t="s">
        <v>11</v>
      </c>
      <c r="S7" s="26"/>
    </row>
    <row r="8" spans="1:22" s="18" customFormat="1" x14ac:dyDescent="0.3">
      <c r="A8" s="27" t="s">
        <v>12</v>
      </c>
      <c r="B8" s="27"/>
      <c r="C8" s="27"/>
      <c r="D8" s="28"/>
      <c r="E8" s="29"/>
      <c r="F8" s="29" t="s">
        <v>13</v>
      </c>
      <c r="G8" s="29"/>
      <c r="H8" s="29"/>
      <c r="I8" s="29"/>
      <c r="J8" s="30"/>
      <c r="K8" s="31"/>
      <c r="L8" s="32"/>
      <c r="M8" s="32"/>
      <c r="N8" s="32"/>
      <c r="O8" s="32"/>
      <c r="P8" s="32"/>
      <c r="Q8" s="32"/>
      <c r="R8" s="25" t="s">
        <v>14</v>
      </c>
      <c r="S8" s="33"/>
      <c r="T8" s="34"/>
    </row>
    <row r="9" spans="1:22" s="18" customFormat="1" x14ac:dyDescent="0.3">
      <c r="A9" s="27" t="s">
        <v>15</v>
      </c>
      <c r="B9" s="27"/>
      <c r="C9" s="27"/>
      <c r="D9" s="28"/>
      <c r="E9" s="29" t="s">
        <v>16</v>
      </c>
      <c r="F9" s="29" t="s">
        <v>17</v>
      </c>
      <c r="G9" s="29"/>
      <c r="H9" s="29" t="s">
        <v>18</v>
      </c>
      <c r="I9" s="29"/>
      <c r="J9" s="32"/>
      <c r="K9" s="29"/>
      <c r="L9" s="32"/>
      <c r="M9" s="32"/>
      <c r="N9" s="32"/>
      <c r="O9" s="32"/>
      <c r="P9" s="32"/>
      <c r="Q9" s="32"/>
      <c r="R9" s="25" t="s">
        <v>19</v>
      </c>
      <c r="S9" s="33"/>
      <c r="T9" s="34"/>
    </row>
    <row r="10" spans="1:22" s="18" customFormat="1" x14ac:dyDescent="0.3">
      <c r="A10" s="27" t="s">
        <v>20</v>
      </c>
      <c r="B10" s="27"/>
      <c r="C10" s="27"/>
      <c r="D10" s="28"/>
      <c r="E10" s="29" t="s">
        <v>21</v>
      </c>
      <c r="F10" s="29" t="s">
        <v>22</v>
      </c>
      <c r="G10" s="29"/>
      <c r="H10" s="35" t="s">
        <v>23</v>
      </c>
      <c r="I10" s="29"/>
      <c r="J10" s="32"/>
      <c r="K10" s="29"/>
      <c r="L10" s="32" t="s">
        <v>24</v>
      </c>
      <c r="M10" s="32"/>
      <c r="N10" s="32"/>
      <c r="O10" s="32"/>
      <c r="P10" s="32"/>
      <c r="Q10" s="32"/>
      <c r="R10" s="25" t="s">
        <v>25</v>
      </c>
      <c r="S10" s="33"/>
      <c r="T10" s="34"/>
    </row>
    <row r="11" spans="1:22" s="18" customFormat="1" x14ac:dyDescent="0.3">
      <c r="A11" s="36"/>
      <c r="B11" s="36"/>
      <c r="C11" s="36"/>
      <c r="D11" s="37"/>
      <c r="E11" s="29" t="s">
        <v>26</v>
      </c>
      <c r="F11" s="38" t="s">
        <v>27</v>
      </c>
      <c r="G11" s="29" t="s">
        <v>28</v>
      </c>
      <c r="H11" s="38" t="s">
        <v>29</v>
      </c>
      <c r="I11" s="29" t="s">
        <v>30</v>
      </c>
      <c r="J11" s="32" t="s">
        <v>31</v>
      </c>
      <c r="K11" s="29" t="s">
        <v>32</v>
      </c>
      <c r="L11" s="32" t="s">
        <v>33</v>
      </c>
      <c r="M11" s="32" t="s">
        <v>34</v>
      </c>
      <c r="N11" s="32" t="s">
        <v>35</v>
      </c>
      <c r="O11" s="32" t="s">
        <v>36</v>
      </c>
      <c r="P11" s="32" t="s">
        <v>37</v>
      </c>
      <c r="Q11" s="32" t="s">
        <v>38</v>
      </c>
      <c r="R11" s="39"/>
      <c r="S11" s="40"/>
      <c r="T11" s="34"/>
    </row>
    <row r="12" spans="1:22" s="18" customFormat="1" ht="19.5" x14ac:dyDescent="0.45">
      <c r="A12" s="41"/>
      <c r="B12" s="41"/>
      <c r="C12" s="41"/>
      <c r="D12" s="42"/>
      <c r="E12" s="43" t="s">
        <v>26</v>
      </c>
      <c r="F12" s="43" t="s">
        <v>39</v>
      </c>
      <c r="G12" s="43" t="s">
        <v>40</v>
      </c>
      <c r="H12" s="43" t="s">
        <v>41</v>
      </c>
      <c r="I12" s="43" t="s">
        <v>42</v>
      </c>
      <c r="J12" s="44" t="s">
        <v>43</v>
      </c>
      <c r="K12" s="43" t="s">
        <v>44</v>
      </c>
      <c r="L12" s="44" t="s">
        <v>45</v>
      </c>
      <c r="M12" s="44" t="s">
        <v>46</v>
      </c>
      <c r="N12" s="44" t="s">
        <v>47</v>
      </c>
      <c r="O12" s="44" t="s">
        <v>48</v>
      </c>
      <c r="P12" s="44" t="s">
        <v>43</v>
      </c>
      <c r="Q12" s="43" t="s">
        <v>44</v>
      </c>
      <c r="R12" s="45"/>
      <c r="S12" s="46"/>
    </row>
    <row r="13" spans="1:22" ht="3" customHeight="1" x14ac:dyDescent="0.3">
      <c r="A13" s="47" t="s">
        <v>8</v>
      </c>
      <c r="B13" s="47"/>
      <c r="C13" s="47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0"/>
      <c r="S13" s="51"/>
      <c r="V13" s="18"/>
    </row>
    <row r="14" spans="1:22" x14ac:dyDescent="0.3">
      <c r="A14" s="52" t="s">
        <v>49</v>
      </c>
      <c r="B14" s="52"/>
      <c r="C14" s="52"/>
      <c r="D14" s="53"/>
      <c r="E14" s="54">
        <f>SUM(E15:E26)</f>
        <v>235730170.17000002</v>
      </c>
      <c r="F14" s="54">
        <f t="shared" ref="F14:Q14" si="0">SUM(F15:F26)</f>
        <v>5186900.9000000004</v>
      </c>
      <c r="G14" s="54">
        <f t="shared" si="0"/>
        <v>4243443.09</v>
      </c>
      <c r="H14" s="54">
        <f t="shared" si="0"/>
        <v>1448218</v>
      </c>
      <c r="I14" s="54">
        <f t="shared" si="0"/>
        <v>3427242.59</v>
      </c>
      <c r="J14" s="54">
        <f t="shared" si="0"/>
        <v>283676958.31</v>
      </c>
      <c r="K14" s="54">
        <f t="shared" si="0"/>
        <v>66050351.850000001</v>
      </c>
      <c r="L14" s="54">
        <f t="shared" si="0"/>
        <v>74648203.219999999</v>
      </c>
      <c r="M14" s="54">
        <f t="shared" si="0"/>
        <v>137246967.13999999</v>
      </c>
      <c r="N14" s="54">
        <f t="shared" si="0"/>
        <v>106124868.22</v>
      </c>
      <c r="O14" s="54">
        <f t="shared" si="0"/>
        <v>77965094.280000001</v>
      </c>
      <c r="P14" s="54">
        <f t="shared" si="0"/>
        <v>41484949.82</v>
      </c>
      <c r="Q14" s="54">
        <f t="shared" si="0"/>
        <v>1483591.29</v>
      </c>
      <c r="R14" s="55"/>
      <c r="S14" s="56" t="s">
        <v>50</v>
      </c>
    </row>
    <row r="15" spans="1:22" x14ac:dyDescent="0.3">
      <c r="A15" s="57" t="s">
        <v>51</v>
      </c>
      <c r="B15" s="57"/>
      <c r="C15" s="57"/>
      <c r="D15" s="58"/>
      <c r="E15" s="59">
        <v>16886654.539999999</v>
      </c>
      <c r="F15" s="59">
        <v>236511</v>
      </c>
      <c r="G15" s="59">
        <v>55273.45</v>
      </c>
      <c r="H15" s="59">
        <v>249490</v>
      </c>
      <c r="I15" s="59">
        <v>201650</v>
      </c>
      <c r="J15" s="59">
        <v>17354962</v>
      </c>
      <c r="K15" s="59">
        <v>1195000</v>
      </c>
      <c r="L15" s="59">
        <v>7469361</v>
      </c>
      <c r="M15" s="59">
        <v>11313968.439999999</v>
      </c>
      <c r="N15" s="59">
        <v>8979574.3599999994</v>
      </c>
      <c r="O15" s="59">
        <v>5355443.24</v>
      </c>
      <c r="P15" s="59">
        <v>2806236.07</v>
      </c>
      <c r="Q15" s="59">
        <v>0</v>
      </c>
      <c r="R15" s="55"/>
      <c r="S15" s="60" t="s">
        <v>52</v>
      </c>
    </row>
    <row r="16" spans="1:22" x14ac:dyDescent="0.3">
      <c r="A16" s="57" t="s">
        <v>53</v>
      </c>
      <c r="B16" s="57"/>
      <c r="C16" s="57"/>
      <c r="D16" s="58"/>
      <c r="E16" s="59">
        <v>18277142.009999998</v>
      </c>
      <c r="F16" s="59">
        <v>1554607.52</v>
      </c>
      <c r="G16" s="59">
        <v>128947.13</v>
      </c>
      <c r="H16" s="59">
        <v>0</v>
      </c>
      <c r="I16" s="59">
        <v>86150</v>
      </c>
      <c r="J16" s="59">
        <v>20115661.219999999</v>
      </c>
      <c r="K16" s="59">
        <v>7656040</v>
      </c>
      <c r="L16" s="59">
        <v>462206</v>
      </c>
      <c r="M16" s="59">
        <v>9514049</v>
      </c>
      <c r="N16" s="59">
        <v>5457503.1100000003</v>
      </c>
      <c r="O16" s="59">
        <v>3846897</v>
      </c>
      <c r="P16" s="59">
        <v>3252901.09</v>
      </c>
      <c r="Q16" s="59">
        <v>0</v>
      </c>
      <c r="R16" s="55"/>
      <c r="S16" s="60" t="s">
        <v>54</v>
      </c>
    </row>
    <row r="17" spans="1:20" x14ac:dyDescent="0.3">
      <c r="A17" s="57" t="s">
        <v>55</v>
      </c>
      <c r="B17" s="57"/>
      <c r="C17" s="57"/>
      <c r="D17" s="58"/>
      <c r="E17" s="59">
        <v>19214797.190000001</v>
      </c>
      <c r="F17" s="59">
        <v>377162.82</v>
      </c>
      <c r="G17" s="59">
        <v>182846.39</v>
      </c>
      <c r="H17" s="59">
        <v>0</v>
      </c>
      <c r="I17" s="59">
        <v>159518</v>
      </c>
      <c r="J17" s="59">
        <v>25703083</v>
      </c>
      <c r="K17" s="59">
        <v>0</v>
      </c>
      <c r="L17" s="59">
        <v>1289350</v>
      </c>
      <c r="M17" s="59">
        <v>10429345</v>
      </c>
      <c r="N17" s="59">
        <v>9261515.9600000009</v>
      </c>
      <c r="O17" s="59">
        <v>9532248</v>
      </c>
      <c r="P17" s="59">
        <v>2635001.13</v>
      </c>
      <c r="Q17" s="59">
        <v>0</v>
      </c>
      <c r="R17" s="55"/>
      <c r="S17" s="60" t="s">
        <v>56</v>
      </c>
    </row>
    <row r="18" spans="1:20" x14ac:dyDescent="0.3">
      <c r="A18" s="57" t="s">
        <v>57</v>
      </c>
      <c r="B18" s="57"/>
      <c r="C18" s="57"/>
      <c r="D18" s="58"/>
      <c r="E18" s="59">
        <v>23054694.790000003</v>
      </c>
      <c r="F18" s="59">
        <v>1037906.85</v>
      </c>
      <c r="G18" s="59">
        <v>1691349.17</v>
      </c>
      <c r="H18" s="59">
        <v>222685</v>
      </c>
      <c r="I18" s="59">
        <v>291150</v>
      </c>
      <c r="J18" s="59">
        <v>17012474</v>
      </c>
      <c r="K18" s="59">
        <v>17012474</v>
      </c>
      <c r="L18" s="59">
        <v>662524</v>
      </c>
      <c r="M18" s="59">
        <v>11416756</v>
      </c>
      <c r="N18" s="59">
        <v>9704193.4800000004</v>
      </c>
      <c r="O18" s="59">
        <v>7811532.1500000004</v>
      </c>
      <c r="P18" s="59">
        <v>6710204.1500000004</v>
      </c>
      <c r="Q18" s="59">
        <v>0</v>
      </c>
      <c r="R18" s="55"/>
      <c r="S18" s="60" t="s">
        <v>58</v>
      </c>
    </row>
    <row r="19" spans="1:20" x14ac:dyDescent="0.3">
      <c r="A19" s="57" t="s">
        <v>59</v>
      </c>
      <c r="B19" s="57"/>
      <c r="C19" s="57"/>
      <c r="D19" s="58"/>
      <c r="E19" s="59">
        <v>15594934.51</v>
      </c>
      <c r="F19" s="59">
        <v>211956</v>
      </c>
      <c r="G19" s="59">
        <v>114925.47</v>
      </c>
      <c r="H19" s="59">
        <v>312670</v>
      </c>
      <c r="I19" s="59">
        <v>260100</v>
      </c>
      <c r="J19" s="59">
        <v>21472563.100000001</v>
      </c>
      <c r="K19" s="59">
        <v>90000</v>
      </c>
      <c r="L19" s="59">
        <v>8746953</v>
      </c>
      <c r="M19" s="59">
        <v>11854575.1</v>
      </c>
      <c r="N19" s="59">
        <v>7320140.8499999996</v>
      </c>
      <c r="O19" s="59">
        <v>5758500</v>
      </c>
      <c r="P19" s="59">
        <v>2127500</v>
      </c>
      <c r="Q19" s="59">
        <v>0</v>
      </c>
      <c r="R19" s="55"/>
      <c r="S19" s="60" t="s">
        <v>60</v>
      </c>
    </row>
    <row r="20" spans="1:20" x14ac:dyDescent="0.3">
      <c r="A20" s="57" t="s">
        <v>61</v>
      </c>
      <c r="B20" s="57"/>
      <c r="C20" s="57"/>
      <c r="D20" s="58"/>
      <c r="E20" s="59">
        <v>21279251.02</v>
      </c>
      <c r="F20" s="59">
        <v>369571.72</v>
      </c>
      <c r="G20" s="59">
        <v>158857.47</v>
      </c>
      <c r="H20" s="59">
        <v>0</v>
      </c>
      <c r="I20" s="59">
        <v>300404.62</v>
      </c>
      <c r="J20" s="59">
        <v>23157807.18</v>
      </c>
      <c r="K20" s="59">
        <v>40096837.850000001</v>
      </c>
      <c r="L20" s="59">
        <v>1138312.22</v>
      </c>
      <c r="M20" s="59">
        <v>10518675.439999999</v>
      </c>
      <c r="N20" s="59">
        <v>9093273.2200000007</v>
      </c>
      <c r="O20" s="59">
        <v>4403667.8899999997</v>
      </c>
      <c r="P20" s="59">
        <v>2736126.21</v>
      </c>
      <c r="Q20" s="59">
        <v>0</v>
      </c>
      <c r="R20" s="55"/>
      <c r="S20" s="61" t="s">
        <v>62</v>
      </c>
    </row>
    <row r="21" spans="1:20" x14ac:dyDescent="0.3">
      <c r="A21" s="57" t="s">
        <v>63</v>
      </c>
      <c r="B21" s="57"/>
      <c r="C21" s="57"/>
      <c r="D21" s="58"/>
      <c r="E21" s="59">
        <v>15643256.189999999</v>
      </c>
      <c r="F21" s="59">
        <v>158685</v>
      </c>
      <c r="G21" s="59">
        <v>81208.44</v>
      </c>
      <c r="H21" s="59">
        <v>258890</v>
      </c>
      <c r="I21" s="59">
        <v>230959.97</v>
      </c>
      <c r="J21" s="59">
        <v>5809910</v>
      </c>
      <c r="K21" s="59">
        <v>0</v>
      </c>
      <c r="L21" s="59">
        <v>1205374</v>
      </c>
      <c r="M21" s="59">
        <v>8774628</v>
      </c>
      <c r="N21" s="59">
        <v>5357852.78</v>
      </c>
      <c r="O21" s="59">
        <v>2604000</v>
      </c>
      <c r="P21" s="59">
        <v>1214640</v>
      </c>
      <c r="Q21" s="59">
        <v>0</v>
      </c>
      <c r="R21" s="55"/>
      <c r="S21" s="60" t="s">
        <v>64</v>
      </c>
    </row>
    <row r="22" spans="1:20" x14ac:dyDescent="0.3">
      <c r="A22" s="57" t="s">
        <v>65</v>
      </c>
      <c r="B22" s="57"/>
      <c r="C22" s="57"/>
      <c r="D22" s="58"/>
      <c r="E22" s="59">
        <v>19037680</v>
      </c>
      <c r="F22" s="59">
        <v>133561</v>
      </c>
      <c r="G22" s="59">
        <v>54840</v>
      </c>
      <c r="H22" s="59">
        <v>213418</v>
      </c>
      <c r="I22" s="59">
        <v>280962</v>
      </c>
      <c r="J22" s="59">
        <v>25039647</v>
      </c>
      <c r="K22" s="59">
        <v>0</v>
      </c>
      <c r="L22" s="59">
        <v>2169503</v>
      </c>
      <c r="M22" s="59">
        <v>8791718</v>
      </c>
      <c r="N22" s="59">
        <v>11687959</v>
      </c>
      <c r="O22" s="59">
        <v>3183275</v>
      </c>
      <c r="P22" s="59">
        <v>2804004</v>
      </c>
      <c r="Q22" s="59">
        <v>0</v>
      </c>
      <c r="R22" s="55"/>
      <c r="S22" s="60" t="s">
        <v>66</v>
      </c>
    </row>
    <row r="23" spans="1:20" x14ac:dyDescent="0.3">
      <c r="A23" s="57" t="s">
        <v>67</v>
      </c>
      <c r="B23" s="57"/>
      <c r="C23" s="57"/>
      <c r="D23" s="58"/>
      <c r="E23" s="59">
        <v>18317097.84</v>
      </c>
      <c r="F23" s="59">
        <v>349229.73</v>
      </c>
      <c r="G23" s="59">
        <v>286126.56</v>
      </c>
      <c r="H23" s="59">
        <v>191065</v>
      </c>
      <c r="I23" s="59">
        <v>247050</v>
      </c>
      <c r="J23" s="59">
        <v>23544709.810000002</v>
      </c>
      <c r="K23" s="59">
        <v>0</v>
      </c>
      <c r="L23" s="59">
        <v>9170619</v>
      </c>
      <c r="M23" s="59">
        <v>13793051</v>
      </c>
      <c r="N23" s="59">
        <v>6961302.2199999997</v>
      </c>
      <c r="O23" s="59">
        <v>2065650</v>
      </c>
      <c r="P23" s="59">
        <v>3185270.76</v>
      </c>
      <c r="Q23" s="59">
        <v>1475591.29</v>
      </c>
      <c r="R23" s="55"/>
      <c r="S23" s="60" t="s">
        <v>68</v>
      </c>
    </row>
    <row r="24" spans="1:20" x14ac:dyDescent="0.3">
      <c r="A24" s="57" t="s">
        <v>69</v>
      </c>
      <c r="B24" s="57"/>
      <c r="C24" s="57"/>
      <c r="D24" s="58"/>
      <c r="E24" s="59">
        <v>28897093.5</v>
      </c>
      <c r="F24" s="59">
        <v>362299.5</v>
      </c>
      <c r="G24" s="59">
        <v>1222313.72</v>
      </c>
      <c r="H24" s="59">
        <v>0</v>
      </c>
      <c r="I24" s="59">
        <v>1143493</v>
      </c>
      <c r="J24" s="59">
        <v>60962144</v>
      </c>
      <c r="K24" s="59">
        <v>0</v>
      </c>
      <c r="L24" s="59">
        <v>25654598</v>
      </c>
      <c r="M24" s="59">
        <v>14137781</v>
      </c>
      <c r="N24" s="59">
        <v>17595319.77</v>
      </c>
      <c r="O24" s="59">
        <v>20147770</v>
      </c>
      <c r="P24" s="59">
        <v>8368806.6399999997</v>
      </c>
      <c r="Q24" s="59">
        <v>0</v>
      </c>
      <c r="R24" s="55"/>
      <c r="S24" s="60" t="s">
        <v>70</v>
      </c>
    </row>
    <row r="25" spans="1:20" x14ac:dyDescent="0.3">
      <c r="A25" s="57" t="s">
        <v>71</v>
      </c>
      <c r="B25" s="57"/>
      <c r="C25" s="57"/>
      <c r="D25" s="58"/>
      <c r="E25" s="59">
        <v>18470830.309999999</v>
      </c>
      <c r="F25" s="59">
        <v>30995</v>
      </c>
      <c r="G25" s="59">
        <v>198620.69</v>
      </c>
      <c r="H25" s="59">
        <v>0</v>
      </c>
      <c r="I25" s="59">
        <v>172955</v>
      </c>
      <c r="J25" s="59">
        <v>29010499</v>
      </c>
      <c r="K25" s="59">
        <v>0</v>
      </c>
      <c r="L25" s="59">
        <v>8198406</v>
      </c>
      <c r="M25" s="59">
        <v>14380285</v>
      </c>
      <c r="N25" s="59">
        <v>7449539.8899999997</v>
      </c>
      <c r="O25" s="59">
        <v>9281181</v>
      </c>
      <c r="P25" s="59">
        <v>4154759.77</v>
      </c>
      <c r="Q25" s="59">
        <v>8000</v>
      </c>
      <c r="R25" s="55"/>
      <c r="S25" s="60" t="s">
        <v>72</v>
      </c>
    </row>
    <row r="26" spans="1:20" x14ac:dyDescent="0.3">
      <c r="A26" s="57" t="s">
        <v>73</v>
      </c>
      <c r="B26" s="57"/>
      <c r="C26" s="57"/>
      <c r="D26" s="58"/>
      <c r="E26" s="59">
        <v>21056738.270000003</v>
      </c>
      <c r="F26" s="59">
        <v>364414.76</v>
      </c>
      <c r="G26" s="59">
        <v>68134.600000000006</v>
      </c>
      <c r="H26" s="59">
        <v>0</v>
      </c>
      <c r="I26" s="59">
        <v>52850</v>
      </c>
      <c r="J26" s="59">
        <v>14493498</v>
      </c>
      <c r="K26" s="59">
        <v>0</v>
      </c>
      <c r="L26" s="59">
        <v>8480997</v>
      </c>
      <c r="M26" s="59">
        <v>12322135.16</v>
      </c>
      <c r="N26" s="59">
        <v>7256693.5800000001</v>
      </c>
      <c r="O26" s="59">
        <v>3974930</v>
      </c>
      <c r="P26" s="59">
        <v>1489500</v>
      </c>
      <c r="Q26" s="59">
        <v>0</v>
      </c>
      <c r="R26" s="55"/>
      <c r="S26" s="60" t="s">
        <v>74</v>
      </c>
    </row>
    <row r="27" spans="1:20" x14ac:dyDescent="0.3">
      <c r="A27" s="52" t="s">
        <v>75</v>
      </c>
      <c r="B27" s="52"/>
      <c r="C27" s="52"/>
      <c r="D27" s="53"/>
      <c r="E27" s="54">
        <f t="shared" ref="E27:Q27" si="1">E28+E29+E30+E31+E45+E46+E47+E48</f>
        <v>126415079.53999999</v>
      </c>
      <c r="F27" s="54">
        <f t="shared" si="1"/>
        <v>592193.21</v>
      </c>
      <c r="G27" s="54">
        <f t="shared" si="1"/>
        <v>1065332.1499999999</v>
      </c>
      <c r="H27" s="54">
        <f t="shared" si="1"/>
        <v>483184</v>
      </c>
      <c r="I27" s="54">
        <f t="shared" si="1"/>
        <v>572796.55000000005</v>
      </c>
      <c r="J27" s="54">
        <f t="shared" si="1"/>
        <v>144938969.36000001</v>
      </c>
      <c r="K27" s="54">
        <f t="shared" si="1"/>
        <v>16477348</v>
      </c>
      <c r="L27" s="54">
        <f t="shared" si="1"/>
        <v>30175659.5</v>
      </c>
      <c r="M27" s="54">
        <f t="shared" si="1"/>
        <v>82648396.689999998</v>
      </c>
      <c r="N27" s="54">
        <f t="shared" si="1"/>
        <v>55300043.050000004</v>
      </c>
      <c r="O27" s="54">
        <f t="shared" si="1"/>
        <v>37581913</v>
      </c>
      <c r="P27" s="54">
        <f t="shared" si="1"/>
        <v>33784416.099999994</v>
      </c>
      <c r="Q27" s="54">
        <f t="shared" si="1"/>
        <v>585310</v>
      </c>
      <c r="R27" s="55"/>
      <c r="S27" s="62" t="s">
        <v>76</v>
      </c>
    </row>
    <row r="28" spans="1:20" ht="16.5" customHeight="1" x14ac:dyDescent="0.3">
      <c r="A28" s="57" t="s">
        <v>77</v>
      </c>
      <c r="B28" s="57"/>
      <c r="C28" s="57"/>
      <c r="D28" s="58"/>
      <c r="E28" s="59">
        <v>14024734.16</v>
      </c>
      <c r="F28" s="59">
        <v>22826.54</v>
      </c>
      <c r="G28" s="59">
        <v>0</v>
      </c>
      <c r="H28" s="59">
        <v>0</v>
      </c>
      <c r="I28" s="59">
        <v>88443</v>
      </c>
      <c r="J28" s="59">
        <v>14078578</v>
      </c>
      <c r="K28" s="59">
        <v>0</v>
      </c>
      <c r="L28" s="59">
        <v>5189843</v>
      </c>
      <c r="M28" s="59">
        <v>11147080</v>
      </c>
      <c r="N28" s="59">
        <v>4609496.22</v>
      </c>
      <c r="O28" s="59">
        <v>8618250</v>
      </c>
      <c r="P28" s="59">
        <v>2669328.2599999998</v>
      </c>
      <c r="Q28" s="59">
        <v>10000</v>
      </c>
      <c r="R28" s="63"/>
      <c r="S28" s="64" t="s">
        <v>78</v>
      </c>
    </row>
    <row r="29" spans="1:20" ht="16.5" customHeight="1" x14ac:dyDescent="0.3">
      <c r="A29" s="65" t="s">
        <v>79</v>
      </c>
      <c r="B29" s="65"/>
      <c r="C29" s="65"/>
      <c r="D29" s="66"/>
      <c r="E29" s="59">
        <v>14382336.23</v>
      </c>
      <c r="F29" s="59">
        <v>862.04</v>
      </c>
      <c r="G29" s="59">
        <v>40717.96</v>
      </c>
      <c r="H29" s="59">
        <v>0</v>
      </c>
      <c r="I29" s="59">
        <v>19081</v>
      </c>
      <c r="J29" s="59">
        <v>17767799</v>
      </c>
      <c r="K29" s="59">
        <v>0</v>
      </c>
      <c r="L29" s="59">
        <v>405701</v>
      </c>
      <c r="M29" s="59">
        <v>9058631</v>
      </c>
      <c r="N29" s="59">
        <v>3885849.56</v>
      </c>
      <c r="O29" s="59">
        <v>1211080</v>
      </c>
      <c r="P29" s="59">
        <v>3477508.44</v>
      </c>
      <c r="Q29" s="59">
        <v>0</v>
      </c>
      <c r="R29" s="67"/>
      <c r="S29" s="64" t="s">
        <v>80</v>
      </c>
    </row>
    <row r="30" spans="1:20" ht="16.5" customHeight="1" x14ac:dyDescent="0.3">
      <c r="A30" s="65" t="s">
        <v>81</v>
      </c>
      <c r="B30" s="65"/>
      <c r="C30" s="65"/>
      <c r="D30" s="66"/>
      <c r="E30" s="59">
        <v>19462230.969999999</v>
      </c>
      <c r="F30" s="59">
        <v>217065.34</v>
      </c>
      <c r="G30" s="59">
        <v>243482.65</v>
      </c>
      <c r="H30" s="59">
        <v>0</v>
      </c>
      <c r="I30" s="59">
        <v>168469</v>
      </c>
      <c r="J30" s="59">
        <v>27925754</v>
      </c>
      <c r="K30" s="59">
        <v>5423900</v>
      </c>
      <c r="L30" s="59">
        <v>608631</v>
      </c>
      <c r="M30" s="59">
        <v>10627903</v>
      </c>
      <c r="N30" s="59">
        <v>10974933.58</v>
      </c>
      <c r="O30" s="59">
        <v>6267200</v>
      </c>
      <c r="P30" s="59">
        <v>4909796.2300000004</v>
      </c>
      <c r="Q30" s="59">
        <v>0</v>
      </c>
      <c r="R30" s="67"/>
      <c r="S30" s="64" t="s">
        <v>82</v>
      </c>
    </row>
    <row r="31" spans="1:20" x14ac:dyDescent="0.3">
      <c r="A31" s="57" t="s">
        <v>83</v>
      </c>
      <c r="B31" s="57"/>
      <c r="C31" s="57"/>
      <c r="D31" s="58"/>
      <c r="E31" s="59">
        <v>15422708.66</v>
      </c>
      <c r="F31" s="59">
        <v>130178.48</v>
      </c>
      <c r="G31" s="59">
        <v>41445.69</v>
      </c>
      <c r="H31" s="59">
        <v>191362</v>
      </c>
      <c r="I31" s="59">
        <v>32625</v>
      </c>
      <c r="J31" s="59">
        <v>20913159</v>
      </c>
      <c r="K31" s="59">
        <v>0</v>
      </c>
      <c r="L31" s="59">
        <v>417886</v>
      </c>
      <c r="M31" s="59">
        <v>9419167.9399999995</v>
      </c>
      <c r="N31" s="59">
        <v>8753821.8100000005</v>
      </c>
      <c r="O31" s="59">
        <v>2694280</v>
      </c>
      <c r="P31" s="59">
        <v>14281545.15</v>
      </c>
      <c r="Q31" s="59">
        <v>14000</v>
      </c>
      <c r="R31" s="55"/>
      <c r="S31" s="64" t="s">
        <v>84</v>
      </c>
    </row>
    <row r="32" spans="1:20" x14ac:dyDescent="0.3">
      <c r="A32" s="1"/>
      <c r="B32" s="2" t="s">
        <v>0</v>
      </c>
      <c r="C32" s="3">
        <v>19.3</v>
      </c>
      <c r="D32" s="2" t="s">
        <v>85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3">
      <c r="A33" s="5"/>
      <c r="B33" s="1" t="s">
        <v>2</v>
      </c>
      <c r="C33" s="3">
        <v>19.3</v>
      </c>
      <c r="D33" s="6" t="s">
        <v>3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3">
      <c r="A34" s="5"/>
      <c r="B34" s="1"/>
      <c r="C34" s="3"/>
      <c r="D34" s="6" t="s">
        <v>86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2" customHeight="1" x14ac:dyDescent="0.3">
      <c r="A35" s="5"/>
      <c r="B35" s="1"/>
      <c r="C35" s="3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7" t="s">
        <v>5</v>
      </c>
      <c r="T35" s="5"/>
    </row>
    <row r="36" spans="1:20" ht="3.75" customHeight="1" x14ac:dyDescent="0.3"/>
    <row r="37" spans="1:20" ht="21" x14ac:dyDescent="0.45">
      <c r="A37" s="8"/>
      <c r="B37" s="9"/>
      <c r="C37" s="9"/>
      <c r="D37" s="10"/>
      <c r="E37" s="68" t="s">
        <v>6</v>
      </c>
      <c r="F37" s="69"/>
      <c r="G37" s="69"/>
      <c r="H37" s="69"/>
      <c r="I37" s="69"/>
      <c r="J37" s="69"/>
      <c r="K37" s="70"/>
      <c r="L37" s="71" t="s">
        <v>7</v>
      </c>
      <c r="M37" s="72"/>
      <c r="N37" s="72"/>
      <c r="O37" s="72"/>
      <c r="P37" s="72"/>
      <c r="Q37" s="72"/>
      <c r="R37" s="16" t="s">
        <v>8</v>
      </c>
      <c r="S37" s="17"/>
      <c r="T37" s="18"/>
    </row>
    <row r="38" spans="1:20" x14ac:dyDescent="0.3">
      <c r="A38" s="18"/>
      <c r="B38" s="18"/>
      <c r="C38" s="18"/>
      <c r="D38" s="18"/>
      <c r="E38" s="73" t="s">
        <v>9</v>
      </c>
      <c r="F38" s="74"/>
      <c r="G38" s="74"/>
      <c r="H38" s="74"/>
      <c r="I38" s="74"/>
      <c r="J38" s="74"/>
      <c r="K38" s="75"/>
      <c r="L38" s="76" t="s">
        <v>10</v>
      </c>
      <c r="M38" s="77"/>
      <c r="N38" s="77"/>
      <c r="O38" s="77"/>
      <c r="P38" s="77"/>
      <c r="Q38" s="78"/>
      <c r="R38" s="25" t="s">
        <v>11</v>
      </c>
      <c r="S38" s="26"/>
      <c r="T38" s="18"/>
    </row>
    <row r="39" spans="1:20" x14ac:dyDescent="0.3">
      <c r="A39" s="27" t="s">
        <v>12</v>
      </c>
      <c r="B39" s="27"/>
      <c r="C39" s="27"/>
      <c r="D39" s="28"/>
      <c r="E39" s="29"/>
      <c r="F39" s="29" t="s">
        <v>13</v>
      </c>
      <c r="G39" s="29"/>
      <c r="H39" s="29"/>
      <c r="I39" s="29"/>
      <c r="J39" s="30"/>
      <c r="K39" s="31"/>
      <c r="L39" s="32"/>
      <c r="M39" s="32"/>
      <c r="N39" s="32"/>
      <c r="O39" s="32"/>
      <c r="P39" s="32"/>
      <c r="Q39" s="32"/>
      <c r="R39" s="25" t="s">
        <v>14</v>
      </c>
      <c r="S39" s="33"/>
      <c r="T39" s="34"/>
    </row>
    <row r="40" spans="1:20" x14ac:dyDescent="0.3">
      <c r="A40" s="27" t="s">
        <v>15</v>
      </c>
      <c r="B40" s="27"/>
      <c r="C40" s="27"/>
      <c r="D40" s="28"/>
      <c r="E40" s="29" t="s">
        <v>16</v>
      </c>
      <c r="F40" s="29" t="s">
        <v>17</v>
      </c>
      <c r="G40" s="29"/>
      <c r="H40" s="29" t="s">
        <v>18</v>
      </c>
      <c r="I40" s="29"/>
      <c r="J40" s="32"/>
      <c r="K40" s="29"/>
      <c r="L40" s="32"/>
      <c r="M40" s="32"/>
      <c r="N40" s="32"/>
      <c r="O40" s="32"/>
      <c r="P40" s="32"/>
      <c r="Q40" s="32"/>
      <c r="R40" s="25" t="s">
        <v>19</v>
      </c>
      <c r="S40" s="33"/>
      <c r="T40" s="34"/>
    </row>
    <row r="41" spans="1:20" x14ac:dyDescent="0.3">
      <c r="A41" s="27" t="s">
        <v>20</v>
      </c>
      <c r="B41" s="27"/>
      <c r="C41" s="27"/>
      <c r="D41" s="28"/>
      <c r="E41" s="29" t="s">
        <v>21</v>
      </c>
      <c r="F41" s="29" t="s">
        <v>22</v>
      </c>
      <c r="G41" s="29"/>
      <c r="H41" s="35" t="s">
        <v>23</v>
      </c>
      <c r="I41" s="29"/>
      <c r="J41" s="32"/>
      <c r="K41" s="29"/>
      <c r="L41" s="32" t="s">
        <v>24</v>
      </c>
      <c r="M41" s="32"/>
      <c r="N41" s="32"/>
      <c r="O41" s="32"/>
      <c r="P41" s="32"/>
      <c r="Q41" s="32"/>
      <c r="R41" s="25" t="s">
        <v>25</v>
      </c>
      <c r="S41" s="33"/>
      <c r="T41" s="34"/>
    </row>
    <row r="42" spans="1:20" x14ac:dyDescent="0.3">
      <c r="A42" s="36"/>
      <c r="B42" s="36"/>
      <c r="C42" s="36"/>
      <c r="D42" s="37"/>
      <c r="E42" s="29" t="s">
        <v>26</v>
      </c>
      <c r="F42" s="38" t="s">
        <v>27</v>
      </c>
      <c r="G42" s="29" t="s">
        <v>28</v>
      </c>
      <c r="H42" s="38" t="s">
        <v>29</v>
      </c>
      <c r="I42" s="29" t="s">
        <v>30</v>
      </c>
      <c r="J42" s="32" t="s">
        <v>31</v>
      </c>
      <c r="K42" s="29" t="s">
        <v>32</v>
      </c>
      <c r="L42" s="32" t="s">
        <v>33</v>
      </c>
      <c r="M42" s="32" t="s">
        <v>34</v>
      </c>
      <c r="N42" s="32" t="s">
        <v>35</v>
      </c>
      <c r="O42" s="32" t="s">
        <v>36</v>
      </c>
      <c r="P42" s="32" t="s">
        <v>37</v>
      </c>
      <c r="Q42" s="32" t="s">
        <v>38</v>
      </c>
      <c r="R42" s="39"/>
      <c r="S42" s="40"/>
      <c r="T42" s="34"/>
    </row>
    <row r="43" spans="1:20" ht="21" x14ac:dyDescent="0.45">
      <c r="A43" s="41"/>
      <c r="B43" s="41"/>
      <c r="C43" s="41"/>
      <c r="D43" s="42"/>
      <c r="E43" s="43" t="s">
        <v>26</v>
      </c>
      <c r="F43" s="43" t="s">
        <v>39</v>
      </c>
      <c r="G43" s="43" t="s">
        <v>40</v>
      </c>
      <c r="H43" s="43" t="s">
        <v>41</v>
      </c>
      <c r="I43" s="43" t="s">
        <v>42</v>
      </c>
      <c r="J43" s="44" t="s">
        <v>43</v>
      </c>
      <c r="K43" s="43" t="s">
        <v>44</v>
      </c>
      <c r="L43" s="44" t="s">
        <v>45</v>
      </c>
      <c r="M43" s="44" t="s">
        <v>46</v>
      </c>
      <c r="N43" s="44" t="s">
        <v>47</v>
      </c>
      <c r="O43" s="44" t="s">
        <v>48</v>
      </c>
      <c r="P43" s="44" t="s">
        <v>43</v>
      </c>
      <c r="Q43" s="43" t="s">
        <v>44</v>
      </c>
      <c r="R43" s="45"/>
      <c r="S43" s="46"/>
      <c r="T43" s="18"/>
    </row>
    <row r="44" spans="1:20" ht="2.25" customHeight="1" x14ac:dyDescent="0.3">
      <c r="A44" s="47" t="s">
        <v>8</v>
      </c>
      <c r="B44" s="47"/>
      <c r="C44" s="47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51"/>
    </row>
    <row r="45" spans="1:20" x14ac:dyDescent="0.3">
      <c r="A45" s="57" t="s">
        <v>87</v>
      </c>
      <c r="B45" s="57"/>
      <c r="C45" s="57"/>
      <c r="D45" s="58"/>
      <c r="E45" s="59">
        <v>17032667.140000001</v>
      </c>
      <c r="F45" s="59">
        <v>39870.019999999997</v>
      </c>
      <c r="G45" s="59">
        <v>131821.34</v>
      </c>
      <c r="H45" s="59">
        <v>242101</v>
      </c>
      <c r="I45" s="59">
        <v>70930</v>
      </c>
      <c r="J45" s="59">
        <v>16766159.619999999</v>
      </c>
      <c r="K45" s="59">
        <v>5193550</v>
      </c>
      <c r="L45" s="59">
        <v>6797660</v>
      </c>
      <c r="M45" s="59">
        <v>9968865</v>
      </c>
      <c r="N45" s="59">
        <v>8040228.1399999997</v>
      </c>
      <c r="O45" s="59">
        <v>4669578</v>
      </c>
      <c r="P45" s="59">
        <v>2062577.77</v>
      </c>
      <c r="Q45" s="59">
        <v>14000</v>
      </c>
      <c r="R45" s="55"/>
      <c r="S45" s="64" t="s">
        <v>88</v>
      </c>
    </row>
    <row r="46" spans="1:20" x14ac:dyDescent="0.3">
      <c r="A46" s="57" t="s">
        <v>89</v>
      </c>
      <c r="B46" s="57"/>
      <c r="C46" s="57"/>
      <c r="D46" s="58"/>
      <c r="E46" s="59">
        <v>13721199.260000002</v>
      </c>
      <c r="F46" s="59">
        <v>890</v>
      </c>
      <c r="G46" s="59">
        <v>33000</v>
      </c>
      <c r="H46" s="59">
        <v>0</v>
      </c>
      <c r="I46" s="59">
        <v>0</v>
      </c>
      <c r="J46" s="59">
        <v>3473675</v>
      </c>
      <c r="K46" s="59">
        <v>4267898</v>
      </c>
      <c r="L46" s="59">
        <v>400121.5</v>
      </c>
      <c r="M46" s="59">
        <v>9664157.75</v>
      </c>
      <c r="N46" s="59">
        <v>6450401.1100000003</v>
      </c>
      <c r="O46" s="59">
        <v>715300</v>
      </c>
      <c r="P46" s="59">
        <v>1159300</v>
      </c>
      <c r="Q46" s="59">
        <v>0</v>
      </c>
      <c r="R46" s="55"/>
      <c r="S46" s="64" t="s">
        <v>90</v>
      </c>
    </row>
    <row r="47" spans="1:20" x14ac:dyDescent="0.3">
      <c r="A47" s="57" t="s">
        <v>91</v>
      </c>
      <c r="B47" s="57"/>
      <c r="C47" s="57"/>
      <c r="D47" s="58"/>
      <c r="E47" s="59">
        <v>13818247.52</v>
      </c>
      <c r="F47" s="59">
        <v>6310.22</v>
      </c>
      <c r="G47" s="59">
        <v>77445.539999999994</v>
      </c>
      <c r="H47" s="59">
        <v>49721</v>
      </c>
      <c r="I47" s="59">
        <v>5495</v>
      </c>
      <c r="J47" s="59">
        <v>10243624</v>
      </c>
      <c r="K47" s="59">
        <v>1592000</v>
      </c>
      <c r="L47" s="59">
        <v>4610259</v>
      </c>
      <c r="M47" s="59">
        <v>9324883</v>
      </c>
      <c r="N47" s="59">
        <v>4039219.53</v>
      </c>
      <c r="O47" s="59">
        <v>1810955</v>
      </c>
      <c r="P47" s="59">
        <v>1709860.25</v>
      </c>
      <c r="Q47" s="59">
        <v>547310</v>
      </c>
      <c r="R47" s="55"/>
      <c r="S47" s="64" t="s">
        <v>92</v>
      </c>
    </row>
    <row r="48" spans="1:20" x14ac:dyDescent="0.3">
      <c r="A48" s="57" t="s">
        <v>93</v>
      </c>
      <c r="B48" s="57"/>
      <c r="C48" s="57"/>
      <c r="D48" s="58"/>
      <c r="E48" s="59">
        <v>18550955.600000001</v>
      </c>
      <c r="F48" s="59">
        <v>174190.57</v>
      </c>
      <c r="G48" s="59">
        <v>497418.97</v>
      </c>
      <c r="H48" s="59">
        <v>0</v>
      </c>
      <c r="I48" s="59">
        <v>187753.55</v>
      </c>
      <c r="J48" s="59">
        <v>33770220.740000002</v>
      </c>
      <c r="K48" s="59">
        <v>0</v>
      </c>
      <c r="L48" s="59">
        <v>11745558</v>
      </c>
      <c r="M48" s="59">
        <v>13437709</v>
      </c>
      <c r="N48" s="59">
        <v>8546093.0999999996</v>
      </c>
      <c r="O48" s="59">
        <v>11595270</v>
      </c>
      <c r="P48" s="59">
        <v>3514500</v>
      </c>
      <c r="Q48" s="59">
        <v>0</v>
      </c>
      <c r="R48" s="55"/>
      <c r="S48" s="64" t="s">
        <v>94</v>
      </c>
    </row>
    <row r="49" spans="1:19" x14ac:dyDescent="0.3">
      <c r="A49" s="52" t="s">
        <v>95</v>
      </c>
      <c r="B49" s="52"/>
      <c r="C49" s="52"/>
      <c r="D49" s="53"/>
      <c r="E49" s="54">
        <f>SUM(E50:E56)</f>
        <v>112807220.48</v>
      </c>
      <c r="F49" s="54">
        <f t="shared" ref="F49:Q49" si="2">SUM(F50:F56)</f>
        <v>1169100.2999999998</v>
      </c>
      <c r="G49" s="54">
        <f t="shared" si="2"/>
        <v>961931.88</v>
      </c>
      <c r="H49" s="54">
        <f t="shared" si="2"/>
        <v>3053770.01</v>
      </c>
      <c r="I49" s="54">
        <f t="shared" si="2"/>
        <v>1066098.01</v>
      </c>
      <c r="J49" s="54">
        <f t="shared" si="2"/>
        <v>163715323.43000001</v>
      </c>
      <c r="K49" s="54">
        <f t="shared" si="2"/>
        <v>18884315</v>
      </c>
      <c r="L49" s="54">
        <f t="shared" si="2"/>
        <v>30826321.18</v>
      </c>
      <c r="M49" s="54">
        <f t="shared" si="2"/>
        <v>71427018.409999996</v>
      </c>
      <c r="N49" s="54">
        <f t="shared" si="2"/>
        <v>50310769.93</v>
      </c>
      <c r="O49" s="54">
        <f t="shared" si="2"/>
        <v>31384246.66</v>
      </c>
      <c r="P49" s="54">
        <f t="shared" si="2"/>
        <v>28845204.659999996</v>
      </c>
      <c r="Q49" s="54">
        <f t="shared" si="2"/>
        <v>50000</v>
      </c>
      <c r="R49" s="55"/>
      <c r="S49" s="62" t="s">
        <v>96</v>
      </c>
    </row>
    <row r="50" spans="1:19" x14ac:dyDescent="0.3">
      <c r="A50" s="57" t="s">
        <v>97</v>
      </c>
      <c r="B50" s="57"/>
      <c r="C50" s="57"/>
      <c r="D50" s="58"/>
      <c r="E50" s="59">
        <v>16779084.419999998</v>
      </c>
      <c r="F50" s="59">
        <v>59808.6</v>
      </c>
      <c r="G50" s="59">
        <v>154561.68</v>
      </c>
      <c r="H50" s="59">
        <v>0</v>
      </c>
      <c r="I50" s="59">
        <v>24500</v>
      </c>
      <c r="J50" s="59">
        <v>23503869</v>
      </c>
      <c r="K50" s="59">
        <v>0</v>
      </c>
      <c r="L50" s="59">
        <v>439661</v>
      </c>
      <c r="M50" s="59">
        <v>10135338.84</v>
      </c>
      <c r="N50" s="59">
        <v>5827863.5300000003</v>
      </c>
      <c r="O50" s="59">
        <v>5355699</v>
      </c>
      <c r="P50" s="59">
        <v>2992200</v>
      </c>
      <c r="Q50" s="59">
        <v>0</v>
      </c>
      <c r="R50" s="55"/>
      <c r="S50" s="64" t="s">
        <v>98</v>
      </c>
    </row>
    <row r="51" spans="1:19" x14ac:dyDescent="0.3">
      <c r="A51" s="57" t="s">
        <v>99</v>
      </c>
      <c r="B51" s="57"/>
      <c r="C51" s="57"/>
      <c r="D51" s="58"/>
      <c r="E51" s="59">
        <v>18028113.579999998</v>
      </c>
      <c r="F51" s="59">
        <v>472658.85</v>
      </c>
      <c r="G51" s="59">
        <v>351198.41</v>
      </c>
      <c r="H51" s="59">
        <v>1151463</v>
      </c>
      <c r="I51" s="59">
        <v>95000</v>
      </c>
      <c r="J51" s="59">
        <v>29065534.960000001</v>
      </c>
      <c r="K51" s="59">
        <v>5671573</v>
      </c>
      <c r="L51" s="59">
        <v>11405807.6</v>
      </c>
      <c r="M51" s="59">
        <v>12306099.1</v>
      </c>
      <c r="N51" s="59">
        <v>9769720.2200000007</v>
      </c>
      <c r="O51" s="59">
        <v>8364808.21</v>
      </c>
      <c r="P51" s="59">
        <v>3936167.91</v>
      </c>
      <c r="Q51" s="59">
        <v>0</v>
      </c>
      <c r="R51" s="55"/>
      <c r="S51" s="64" t="s">
        <v>100</v>
      </c>
    </row>
    <row r="52" spans="1:19" x14ac:dyDescent="0.3">
      <c r="A52" s="57" t="s">
        <v>101</v>
      </c>
      <c r="B52" s="57"/>
      <c r="C52" s="57"/>
      <c r="D52" s="58"/>
      <c r="E52" s="59">
        <v>17123984.34</v>
      </c>
      <c r="F52" s="59">
        <v>64055.22</v>
      </c>
      <c r="G52" s="59">
        <v>0</v>
      </c>
      <c r="H52" s="59">
        <v>243439.01</v>
      </c>
      <c r="I52" s="59">
        <v>111000</v>
      </c>
      <c r="J52" s="59">
        <v>34197661.530000001</v>
      </c>
      <c r="K52" s="59">
        <v>6909742</v>
      </c>
      <c r="L52" s="59">
        <v>523294</v>
      </c>
      <c r="M52" s="59">
        <v>10010880</v>
      </c>
      <c r="N52" s="59">
        <v>7010715.1600000001</v>
      </c>
      <c r="O52" s="59">
        <v>3852670</v>
      </c>
      <c r="P52" s="59">
        <v>4475960</v>
      </c>
      <c r="Q52" s="59">
        <v>12000</v>
      </c>
      <c r="R52" s="55"/>
      <c r="S52" s="64" t="s">
        <v>102</v>
      </c>
    </row>
    <row r="53" spans="1:19" x14ac:dyDescent="0.3">
      <c r="A53" s="57" t="s">
        <v>103</v>
      </c>
      <c r="B53" s="57"/>
      <c r="C53" s="57"/>
      <c r="D53" s="58"/>
      <c r="E53" s="59">
        <v>14603176.120000001</v>
      </c>
      <c r="F53" s="59">
        <v>112687.08</v>
      </c>
      <c r="G53" s="59">
        <v>27374.03</v>
      </c>
      <c r="H53" s="59">
        <v>736679</v>
      </c>
      <c r="I53" s="59">
        <v>341738</v>
      </c>
      <c r="J53" s="59">
        <v>17608504.52</v>
      </c>
      <c r="K53" s="59">
        <v>0</v>
      </c>
      <c r="L53" s="59">
        <v>509603</v>
      </c>
      <c r="M53" s="59">
        <v>9511602.4700000007</v>
      </c>
      <c r="N53" s="59">
        <v>8346429.2699999996</v>
      </c>
      <c r="O53" s="59">
        <v>1701720</v>
      </c>
      <c r="P53" s="59">
        <v>1660500</v>
      </c>
      <c r="Q53" s="59">
        <v>0</v>
      </c>
      <c r="R53" s="55"/>
      <c r="S53" s="64" t="s">
        <v>104</v>
      </c>
    </row>
    <row r="54" spans="1:19" x14ac:dyDescent="0.3">
      <c r="A54" s="57" t="s">
        <v>105</v>
      </c>
      <c r="B54" s="57"/>
      <c r="C54" s="57"/>
      <c r="D54" s="58"/>
      <c r="E54" s="59">
        <v>14105724.189999999</v>
      </c>
      <c r="F54" s="59">
        <v>72116.75</v>
      </c>
      <c r="G54" s="59">
        <v>80488.899999999994</v>
      </c>
      <c r="H54" s="59">
        <v>467604</v>
      </c>
      <c r="I54" s="59">
        <v>144150.01</v>
      </c>
      <c r="J54" s="59">
        <v>16757150.140000001</v>
      </c>
      <c r="K54" s="59">
        <v>0</v>
      </c>
      <c r="L54" s="59">
        <v>5473283.9000000004</v>
      </c>
      <c r="M54" s="59">
        <v>10552124</v>
      </c>
      <c r="N54" s="59">
        <v>6813034.7800000003</v>
      </c>
      <c r="O54" s="59">
        <v>3878757.45</v>
      </c>
      <c r="P54" s="59">
        <v>2759000</v>
      </c>
      <c r="Q54" s="59">
        <v>10000</v>
      </c>
      <c r="R54" s="55"/>
      <c r="S54" s="64" t="s">
        <v>106</v>
      </c>
    </row>
    <row r="55" spans="1:19" x14ac:dyDescent="0.3">
      <c r="A55" s="57" t="s">
        <v>107</v>
      </c>
      <c r="B55" s="57"/>
      <c r="C55" s="57"/>
      <c r="D55" s="58"/>
      <c r="E55" s="59">
        <v>18041317.190000001</v>
      </c>
      <c r="F55" s="59">
        <v>308485.8</v>
      </c>
      <c r="G55" s="59">
        <v>255463.4</v>
      </c>
      <c r="H55" s="59">
        <v>454585</v>
      </c>
      <c r="I55" s="59">
        <v>259910</v>
      </c>
      <c r="J55" s="59">
        <v>29831597</v>
      </c>
      <c r="K55" s="59">
        <v>6303000</v>
      </c>
      <c r="L55" s="59">
        <v>11786775.68</v>
      </c>
      <c r="M55" s="59">
        <v>12124591</v>
      </c>
      <c r="N55" s="59">
        <v>8236086.5300000003</v>
      </c>
      <c r="O55" s="59">
        <v>5590700</v>
      </c>
      <c r="P55" s="59">
        <v>4770689.3499999996</v>
      </c>
      <c r="Q55" s="59">
        <v>14000</v>
      </c>
      <c r="R55" s="55"/>
      <c r="S55" s="64" t="s">
        <v>108</v>
      </c>
    </row>
    <row r="56" spans="1:19" x14ac:dyDescent="0.3">
      <c r="A56" s="57" t="s">
        <v>109</v>
      </c>
      <c r="B56" s="57"/>
      <c r="C56" s="57"/>
      <c r="D56" s="58"/>
      <c r="E56" s="59">
        <v>14125820.640000001</v>
      </c>
      <c r="F56" s="59">
        <v>79288</v>
      </c>
      <c r="G56" s="59">
        <v>92845.46</v>
      </c>
      <c r="H56" s="59">
        <v>0</v>
      </c>
      <c r="I56" s="59">
        <v>89800</v>
      </c>
      <c r="J56" s="59">
        <v>12751006.279999999</v>
      </c>
      <c r="K56" s="59">
        <v>0</v>
      </c>
      <c r="L56" s="59">
        <v>687896</v>
      </c>
      <c r="M56" s="59">
        <v>6786383</v>
      </c>
      <c r="N56" s="59">
        <v>4306920.4400000004</v>
      </c>
      <c r="O56" s="59">
        <v>2639892</v>
      </c>
      <c r="P56" s="59">
        <v>8250687.4000000004</v>
      </c>
      <c r="Q56" s="59">
        <v>14000</v>
      </c>
      <c r="R56" s="55"/>
      <c r="S56" s="64" t="s">
        <v>110</v>
      </c>
    </row>
    <row r="57" spans="1:19" x14ac:dyDescent="0.3">
      <c r="A57" s="52" t="s">
        <v>111</v>
      </c>
      <c r="B57" s="52"/>
      <c r="C57" s="52"/>
      <c r="D57" s="53"/>
      <c r="E57" s="54">
        <f t="shared" ref="E57:Q57" si="3">E58+E59+E60+E61+E62</f>
        <v>75368310.200000003</v>
      </c>
      <c r="F57" s="54">
        <f t="shared" si="3"/>
        <v>222915.49000000002</v>
      </c>
      <c r="G57" s="54">
        <f t="shared" si="3"/>
        <v>489371.62</v>
      </c>
      <c r="H57" s="54">
        <f t="shared" si="3"/>
        <v>367581</v>
      </c>
      <c r="I57" s="54">
        <f t="shared" si="3"/>
        <v>2492090.15</v>
      </c>
      <c r="J57" s="54">
        <f t="shared" si="3"/>
        <v>90753065</v>
      </c>
      <c r="K57" s="54">
        <f t="shared" si="3"/>
        <v>1142800</v>
      </c>
      <c r="L57" s="54">
        <f t="shared" si="3"/>
        <v>3863430</v>
      </c>
      <c r="M57" s="54">
        <f t="shared" si="3"/>
        <v>40604048</v>
      </c>
      <c r="N57" s="54">
        <f t="shared" si="3"/>
        <v>33643702.850000001</v>
      </c>
      <c r="O57" s="54">
        <f t="shared" si="3"/>
        <v>13839084</v>
      </c>
      <c r="P57" s="54">
        <f t="shared" si="3"/>
        <v>18586052.739999998</v>
      </c>
      <c r="Q57" s="54">
        <f t="shared" si="3"/>
        <v>0</v>
      </c>
      <c r="R57" s="55"/>
      <c r="S57" s="55" t="s">
        <v>112</v>
      </c>
    </row>
    <row r="58" spans="1:19" x14ac:dyDescent="0.3">
      <c r="A58" s="57" t="s">
        <v>113</v>
      </c>
      <c r="B58" s="57"/>
      <c r="C58" s="57"/>
      <c r="D58" s="58"/>
      <c r="E58" s="59">
        <v>14231545.619999999</v>
      </c>
      <c r="F58" s="59">
        <v>9734.6299999999992</v>
      </c>
      <c r="G58" s="59">
        <v>30000</v>
      </c>
      <c r="H58" s="59">
        <v>0</v>
      </c>
      <c r="I58" s="59">
        <v>137290</v>
      </c>
      <c r="J58" s="59">
        <v>16067436</v>
      </c>
      <c r="K58" s="59">
        <v>0</v>
      </c>
      <c r="L58" s="59">
        <v>848677</v>
      </c>
      <c r="M58" s="59">
        <v>7763227</v>
      </c>
      <c r="N58" s="59">
        <v>5851097.2199999997</v>
      </c>
      <c r="O58" s="59">
        <v>2033200</v>
      </c>
      <c r="P58" s="59">
        <v>2639000</v>
      </c>
      <c r="Q58" s="59">
        <v>0</v>
      </c>
      <c r="R58" s="63"/>
      <c r="S58" s="64" t="s">
        <v>114</v>
      </c>
    </row>
    <row r="59" spans="1:19" x14ac:dyDescent="0.3">
      <c r="A59" s="57" t="s">
        <v>115</v>
      </c>
      <c r="B59" s="57"/>
      <c r="C59" s="57"/>
      <c r="D59" s="58"/>
      <c r="E59" s="59">
        <v>13553898.779999999</v>
      </c>
      <c r="F59" s="59">
        <v>76910</v>
      </c>
      <c r="G59" s="59">
        <v>4100</v>
      </c>
      <c r="H59" s="59">
        <v>0</v>
      </c>
      <c r="I59" s="59">
        <v>1224361.56</v>
      </c>
      <c r="J59" s="59">
        <v>10056131</v>
      </c>
      <c r="K59" s="59">
        <v>0</v>
      </c>
      <c r="L59" s="59">
        <v>1500730</v>
      </c>
      <c r="M59" s="59">
        <v>7351121</v>
      </c>
      <c r="N59" s="59">
        <v>6335835.4000000004</v>
      </c>
      <c r="O59" s="59">
        <v>3280175</v>
      </c>
      <c r="P59" s="59">
        <v>1230000</v>
      </c>
      <c r="Q59" s="59">
        <v>0</v>
      </c>
      <c r="R59" s="67"/>
      <c r="S59" s="64" t="s">
        <v>116</v>
      </c>
    </row>
    <row r="60" spans="1:19" x14ac:dyDescent="0.3">
      <c r="A60" s="57" t="s">
        <v>117</v>
      </c>
      <c r="B60" s="57"/>
      <c r="C60" s="57"/>
      <c r="D60" s="58"/>
      <c r="E60" s="59">
        <v>13107342.540000001</v>
      </c>
      <c r="F60" s="59">
        <v>111867.81</v>
      </c>
      <c r="G60" s="59">
        <v>109846.2</v>
      </c>
      <c r="H60" s="59">
        <v>0</v>
      </c>
      <c r="I60" s="59">
        <v>606388.59</v>
      </c>
      <c r="J60" s="59">
        <v>10810334</v>
      </c>
      <c r="K60" s="59">
        <v>0</v>
      </c>
      <c r="L60" s="59">
        <v>571633</v>
      </c>
      <c r="M60" s="59">
        <v>6738914</v>
      </c>
      <c r="N60" s="59">
        <v>3852743.9</v>
      </c>
      <c r="O60" s="59">
        <v>2536699</v>
      </c>
      <c r="P60" s="59">
        <v>1404957.05</v>
      </c>
      <c r="Q60" s="59">
        <v>0</v>
      </c>
      <c r="R60" s="67"/>
      <c r="S60" s="64" t="s">
        <v>118</v>
      </c>
    </row>
    <row r="61" spans="1:19" x14ac:dyDescent="0.3">
      <c r="A61" s="57" t="s">
        <v>119</v>
      </c>
      <c r="B61" s="57"/>
      <c r="C61" s="57"/>
      <c r="D61" s="58"/>
      <c r="E61" s="59">
        <v>14057174.24</v>
      </c>
      <c r="F61" s="59">
        <v>2286.54</v>
      </c>
      <c r="G61" s="59">
        <v>42642.44</v>
      </c>
      <c r="H61" s="59">
        <v>0</v>
      </c>
      <c r="I61" s="59">
        <v>267650</v>
      </c>
      <c r="J61" s="59">
        <v>15129111</v>
      </c>
      <c r="K61" s="59">
        <v>1142800</v>
      </c>
      <c r="L61" s="59">
        <v>365594</v>
      </c>
      <c r="M61" s="59">
        <v>7247733</v>
      </c>
      <c r="N61" s="59">
        <v>8595635.7300000004</v>
      </c>
      <c r="O61" s="59">
        <v>3413600</v>
      </c>
      <c r="P61" s="59">
        <v>8242394.9900000002</v>
      </c>
      <c r="Q61" s="59">
        <v>0</v>
      </c>
      <c r="R61" s="55"/>
      <c r="S61" s="64" t="s">
        <v>120</v>
      </c>
    </row>
    <row r="62" spans="1:19" s="61" customFormat="1" ht="21.75" customHeight="1" x14ac:dyDescent="0.5">
      <c r="A62" s="57" t="s">
        <v>121</v>
      </c>
      <c r="B62" s="57"/>
      <c r="C62" s="57"/>
      <c r="D62" s="58"/>
      <c r="E62" s="79">
        <v>20418349.02</v>
      </c>
      <c r="F62" s="79">
        <v>22116.51</v>
      </c>
      <c r="G62" s="79">
        <v>302782.98</v>
      </c>
      <c r="H62" s="79">
        <v>367581</v>
      </c>
      <c r="I62" s="79">
        <v>256400</v>
      </c>
      <c r="J62" s="79">
        <v>38690053</v>
      </c>
      <c r="K62" s="79">
        <v>0</v>
      </c>
      <c r="L62" s="79">
        <v>576796</v>
      </c>
      <c r="M62" s="79">
        <v>11503053</v>
      </c>
      <c r="N62" s="79">
        <v>9008390.5999999996</v>
      </c>
      <c r="O62" s="79">
        <v>2575410</v>
      </c>
      <c r="P62" s="79">
        <v>5069700.7</v>
      </c>
      <c r="Q62" s="79">
        <v>0</v>
      </c>
      <c r="R62" s="64"/>
      <c r="S62" s="64" t="s">
        <v>122</v>
      </c>
    </row>
    <row r="63" spans="1:19" x14ac:dyDescent="0.3">
      <c r="A63" s="1"/>
      <c r="B63" s="2" t="s">
        <v>0</v>
      </c>
      <c r="C63" s="3">
        <v>19.3</v>
      </c>
      <c r="D63" s="2" t="s">
        <v>85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x14ac:dyDescent="0.3">
      <c r="A64" s="5"/>
      <c r="B64" s="1" t="s">
        <v>2</v>
      </c>
      <c r="C64" s="3">
        <v>19.3</v>
      </c>
      <c r="D64" s="6" t="s">
        <v>3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3">
      <c r="A65" s="5"/>
      <c r="B65" s="1"/>
      <c r="C65" s="3"/>
      <c r="D65" s="6" t="s">
        <v>86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7.25" customHeight="1" x14ac:dyDescent="0.3">
      <c r="A66" s="5"/>
      <c r="B66" s="1"/>
      <c r="C66" s="3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7" t="s">
        <v>5</v>
      </c>
    </row>
    <row r="67" spans="1:19" ht="6" customHeight="1" x14ac:dyDescent="0.3"/>
    <row r="68" spans="1:19" ht="21" x14ac:dyDescent="0.45">
      <c r="A68" s="8"/>
      <c r="B68" s="9"/>
      <c r="C68" s="9"/>
      <c r="D68" s="10"/>
      <c r="E68" s="68" t="s">
        <v>6</v>
      </c>
      <c r="F68" s="69"/>
      <c r="G68" s="69"/>
      <c r="H68" s="69"/>
      <c r="I68" s="69"/>
      <c r="J68" s="69"/>
      <c r="K68" s="70"/>
      <c r="L68" s="71" t="s">
        <v>7</v>
      </c>
      <c r="M68" s="72"/>
      <c r="N68" s="72"/>
      <c r="O68" s="72"/>
      <c r="P68" s="72"/>
      <c r="Q68" s="72"/>
      <c r="R68" s="16" t="s">
        <v>8</v>
      </c>
      <c r="S68" s="17"/>
    </row>
    <row r="69" spans="1:19" x14ac:dyDescent="0.3">
      <c r="A69" s="18"/>
      <c r="B69" s="18"/>
      <c r="C69" s="18"/>
      <c r="D69" s="18"/>
      <c r="E69" s="73" t="s">
        <v>9</v>
      </c>
      <c r="F69" s="74"/>
      <c r="G69" s="74"/>
      <c r="H69" s="74"/>
      <c r="I69" s="74"/>
      <c r="J69" s="74"/>
      <c r="K69" s="75"/>
      <c r="L69" s="76" t="s">
        <v>10</v>
      </c>
      <c r="M69" s="77"/>
      <c r="N69" s="77"/>
      <c r="O69" s="77"/>
      <c r="P69" s="77"/>
      <c r="Q69" s="78"/>
      <c r="R69" s="25" t="s">
        <v>11</v>
      </c>
      <c r="S69" s="26"/>
    </row>
    <row r="70" spans="1:19" x14ac:dyDescent="0.3">
      <c r="A70" s="27" t="s">
        <v>12</v>
      </c>
      <c r="B70" s="27"/>
      <c r="C70" s="27"/>
      <c r="D70" s="28"/>
      <c r="E70" s="29"/>
      <c r="F70" s="29" t="s">
        <v>13</v>
      </c>
      <c r="G70" s="29"/>
      <c r="H70" s="29"/>
      <c r="I70" s="29"/>
      <c r="J70" s="30"/>
      <c r="K70" s="31"/>
      <c r="L70" s="32"/>
      <c r="M70" s="32"/>
      <c r="N70" s="32"/>
      <c r="O70" s="32"/>
      <c r="P70" s="32"/>
      <c r="Q70" s="32"/>
      <c r="R70" s="25" t="s">
        <v>14</v>
      </c>
      <c r="S70" s="33"/>
    </row>
    <row r="71" spans="1:19" x14ac:dyDescent="0.3">
      <c r="A71" s="27" t="s">
        <v>15</v>
      </c>
      <c r="B71" s="27"/>
      <c r="C71" s="27"/>
      <c r="D71" s="28"/>
      <c r="E71" s="29" t="s">
        <v>16</v>
      </c>
      <c r="F71" s="29" t="s">
        <v>17</v>
      </c>
      <c r="G71" s="29"/>
      <c r="H71" s="29" t="s">
        <v>18</v>
      </c>
      <c r="I71" s="29"/>
      <c r="J71" s="32"/>
      <c r="K71" s="29"/>
      <c r="L71" s="32"/>
      <c r="M71" s="32"/>
      <c r="N71" s="32"/>
      <c r="O71" s="32"/>
      <c r="P71" s="32"/>
      <c r="Q71" s="32"/>
      <c r="R71" s="25" t="s">
        <v>19</v>
      </c>
      <c r="S71" s="33"/>
    </row>
    <row r="72" spans="1:19" x14ac:dyDescent="0.3">
      <c r="A72" s="27" t="s">
        <v>20</v>
      </c>
      <c r="B72" s="27"/>
      <c r="C72" s="27"/>
      <c r="D72" s="28"/>
      <c r="E72" s="29" t="s">
        <v>21</v>
      </c>
      <c r="F72" s="29" t="s">
        <v>22</v>
      </c>
      <c r="G72" s="29"/>
      <c r="H72" s="35" t="s">
        <v>23</v>
      </c>
      <c r="I72" s="29"/>
      <c r="J72" s="32"/>
      <c r="K72" s="29"/>
      <c r="L72" s="32" t="s">
        <v>24</v>
      </c>
      <c r="M72" s="32"/>
      <c r="N72" s="32"/>
      <c r="O72" s="32"/>
      <c r="P72" s="32"/>
      <c r="Q72" s="32"/>
      <c r="R72" s="25" t="s">
        <v>25</v>
      </c>
      <c r="S72" s="33"/>
    </row>
    <row r="73" spans="1:19" x14ac:dyDescent="0.3">
      <c r="A73" s="36"/>
      <c r="B73" s="36"/>
      <c r="C73" s="36"/>
      <c r="D73" s="37"/>
      <c r="E73" s="29" t="s">
        <v>26</v>
      </c>
      <c r="F73" s="38" t="s">
        <v>27</v>
      </c>
      <c r="G73" s="29" t="s">
        <v>28</v>
      </c>
      <c r="H73" s="38" t="s">
        <v>29</v>
      </c>
      <c r="I73" s="29" t="s">
        <v>30</v>
      </c>
      <c r="J73" s="32" t="s">
        <v>31</v>
      </c>
      <c r="K73" s="29" t="s">
        <v>32</v>
      </c>
      <c r="L73" s="32" t="s">
        <v>33</v>
      </c>
      <c r="M73" s="32" t="s">
        <v>34</v>
      </c>
      <c r="N73" s="32" t="s">
        <v>35</v>
      </c>
      <c r="O73" s="32" t="s">
        <v>36</v>
      </c>
      <c r="P73" s="32" t="s">
        <v>37</v>
      </c>
      <c r="Q73" s="32" t="s">
        <v>38</v>
      </c>
      <c r="R73" s="39"/>
      <c r="S73" s="40"/>
    </row>
    <row r="74" spans="1:19" ht="21" x14ac:dyDescent="0.45">
      <c r="A74" s="41"/>
      <c r="B74" s="41"/>
      <c r="C74" s="41"/>
      <c r="D74" s="42"/>
      <c r="E74" s="43" t="s">
        <v>26</v>
      </c>
      <c r="F74" s="43" t="s">
        <v>39</v>
      </c>
      <c r="G74" s="43" t="s">
        <v>40</v>
      </c>
      <c r="H74" s="43" t="s">
        <v>41</v>
      </c>
      <c r="I74" s="43" t="s">
        <v>42</v>
      </c>
      <c r="J74" s="44" t="s">
        <v>43</v>
      </c>
      <c r="K74" s="43" t="s">
        <v>44</v>
      </c>
      <c r="L74" s="44" t="s">
        <v>45</v>
      </c>
      <c r="M74" s="44" t="s">
        <v>46</v>
      </c>
      <c r="N74" s="44" t="s">
        <v>47</v>
      </c>
      <c r="O74" s="44" t="s">
        <v>48</v>
      </c>
      <c r="P74" s="44" t="s">
        <v>43</v>
      </c>
      <c r="Q74" s="43" t="s">
        <v>44</v>
      </c>
      <c r="R74" s="45"/>
      <c r="S74" s="46"/>
    </row>
    <row r="75" spans="1:19" ht="3" customHeight="1" x14ac:dyDescent="0.3">
      <c r="A75" s="47" t="s">
        <v>8</v>
      </c>
      <c r="B75" s="47"/>
      <c r="C75" s="47"/>
      <c r="D75" s="4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50"/>
      <c r="S75" s="51"/>
    </row>
    <row r="76" spans="1:19" x14ac:dyDescent="0.3">
      <c r="A76" s="52" t="s">
        <v>123</v>
      </c>
      <c r="B76" s="52"/>
      <c r="C76" s="52"/>
      <c r="D76" s="53"/>
      <c r="E76" s="54">
        <f>SUM(E77:E83)</f>
        <v>109193337.45999999</v>
      </c>
      <c r="F76" s="54">
        <f t="shared" ref="F76:Q76" si="4">SUM(F77:F83)</f>
        <v>15634061.67</v>
      </c>
      <c r="G76" s="54">
        <f t="shared" si="4"/>
        <v>1226145.0899999999</v>
      </c>
      <c r="H76" s="54">
        <f t="shared" si="4"/>
        <v>3259008.65</v>
      </c>
      <c r="I76" s="54">
        <f t="shared" si="4"/>
        <v>1876288.09</v>
      </c>
      <c r="J76" s="54">
        <f t="shared" si="4"/>
        <v>151345647.86000001</v>
      </c>
      <c r="K76" s="54">
        <f t="shared" si="4"/>
        <v>5589351</v>
      </c>
      <c r="L76" s="54">
        <f t="shared" si="4"/>
        <v>33875193.5</v>
      </c>
      <c r="M76" s="54">
        <f t="shared" si="4"/>
        <v>68643254.859999999</v>
      </c>
      <c r="N76" s="54">
        <f t="shared" si="4"/>
        <v>49540281.889999993</v>
      </c>
      <c r="O76" s="54">
        <f t="shared" si="4"/>
        <v>33925901.329999998</v>
      </c>
      <c r="P76" s="54">
        <f t="shared" si="4"/>
        <v>13956140.609999999</v>
      </c>
      <c r="Q76" s="54">
        <f t="shared" si="4"/>
        <v>22518378.879999999</v>
      </c>
      <c r="R76" s="55"/>
      <c r="S76" s="62" t="s">
        <v>124</v>
      </c>
    </row>
    <row r="77" spans="1:19" x14ac:dyDescent="0.3">
      <c r="A77" s="57" t="s">
        <v>125</v>
      </c>
      <c r="B77" s="57"/>
      <c r="C77" s="57"/>
      <c r="D77" s="58"/>
      <c r="E77" s="59">
        <v>12659250.539999999</v>
      </c>
      <c r="F77" s="59">
        <v>111851.77</v>
      </c>
      <c r="G77" s="59">
        <v>39756.06</v>
      </c>
      <c r="H77" s="59">
        <v>251272</v>
      </c>
      <c r="I77" s="59">
        <v>110581.16</v>
      </c>
      <c r="J77" s="59">
        <v>13057665.800000001</v>
      </c>
      <c r="K77" s="59">
        <v>0</v>
      </c>
      <c r="L77" s="59">
        <v>5696081.5</v>
      </c>
      <c r="M77" s="59">
        <v>9479989.8599999994</v>
      </c>
      <c r="N77" s="59">
        <v>4748814.12</v>
      </c>
      <c r="O77" s="59">
        <v>4745100</v>
      </c>
      <c r="P77" s="59">
        <v>1232132.3600000001</v>
      </c>
      <c r="Q77" s="59">
        <v>0</v>
      </c>
      <c r="R77" s="55"/>
      <c r="S77" s="64" t="s">
        <v>126</v>
      </c>
    </row>
    <row r="78" spans="1:19" x14ac:dyDescent="0.3">
      <c r="A78" s="57" t="s">
        <v>127</v>
      </c>
      <c r="B78" s="57"/>
      <c r="C78" s="57"/>
      <c r="D78" s="58"/>
      <c r="E78" s="59">
        <v>13840993.529999999</v>
      </c>
      <c r="F78" s="59">
        <v>168792.12</v>
      </c>
      <c r="G78" s="59">
        <v>106861.84</v>
      </c>
      <c r="H78" s="59">
        <v>238070</v>
      </c>
      <c r="I78" s="59">
        <v>144305</v>
      </c>
      <c r="J78" s="59">
        <v>16651732</v>
      </c>
      <c r="K78" s="59">
        <v>0</v>
      </c>
      <c r="L78" s="59">
        <v>6849557</v>
      </c>
      <c r="M78" s="59">
        <v>10363981</v>
      </c>
      <c r="N78" s="59">
        <v>5357833.76</v>
      </c>
      <c r="O78" s="59">
        <v>6049320</v>
      </c>
      <c r="P78" s="59">
        <v>2153391.25</v>
      </c>
      <c r="Q78" s="59">
        <v>0</v>
      </c>
      <c r="R78" s="55"/>
      <c r="S78" s="64" t="s">
        <v>128</v>
      </c>
    </row>
    <row r="79" spans="1:19" x14ac:dyDescent="0.3">
      <c r="A79" s="57" t="s">
        <v>129</v>
      </c>
      <c r="B79" s="57"/>
      <c r="C79" s="57"/>
      <c r="D79" s="58"/>
      <c r="E79" s="59">
        <v>13445677.92</v>
      </c>
      <c r="F79" s="59">
        <v>179265.73</v>
      </c>
      <c r="G79" s="59">
        <v>68156.639999999999</v>
      </c>
      <c r="H79" s="59">
        <v>562854</v>
      </c>
      <c r="I79" s="59">
        <v>134850</v>
      </c>
      <c r="J79" s="59">
        <v>12368326.51</v>
      </c>
      <c r="K79" s="59">
        <v>1720675</v>
      </c>
      <c r="L79" s="59">
        <v>449473</v>
      </c>
      <c r="M79" s="59">
        <v>8166007</v>
      </c>
      <c r="N79" s="59">
        <v>3665379.78</v>
      </c>
      <c r="O79" s="59">
        <v>2512200</v>
      </c>
      <c r="P79" s="59">
        <v>1585158</v>
      </c>
      <c r="Q79" s="59">
        <v>0</v>
      </c>
      <c r="R79" s="55"/>
      <c r="S79" s="64" t="s">
        <v>130</v>
      </c>
    </row>
    <row r="80" spans="1:19" x14ac:dyDescent="0.3">
      <c r="A80" s="57" t="s">
        <v>131</v>
      </c>
      <c r="B80" s="57"/>
      <c r="C80" s="57"/>
      <c r="D80" s="58"/>
      <c r="E80" s="59">
        <v>15846887.949999999</v>
      </c>
      <c r="F80" s="59">
        <v>14173331.9</v>
      </c>
      <c r="G80" s="59">
        <v>273544.34000000003</v>
      </c>
      <c r="H80" s="59">
        <v>810950.65</v>
      </c>
      <c r="I80" s="59">
        <v>166514</v>
      </c>
      <c r="J80" s="59">
        <v>23177911</v>
      </c>
      <c r="K80" s="59">
        <v>2229300</v>
      </c>
      <c r="L80" s="59">
        <v>286893</v>
      </c>
      <c r="M80" s="59">
        <v>8903823</v>
      </c>
      <c r="N80" s="59">
        <v>6576512.8700000001</v>
      </c>
      <c r="O80" s="59">
        <v>3551494</v>
      </c>
      <c r="P80" s="59">
        <v>1999819</v>
      </c>
      <c r="Q80" s="59">
        <v>570000</v>
      </c>
      <c r="R80" s="55"/>
      <c r="S80" s="64" t="s">
        <v>132</v>
      </c>
    </row>
    <row r="81" spans="1:19" x14ac:dyDescent="0.3">
      <c r="A81" s="57" t="s">
        <v>133</v>
      </c>
      <c r="B81" s="57"/>
      <c r="C81" s="57"/>
      <c r="D81" s="58"/>
      <c r="E81" s="59">
        <v>21050417</v>
      </c>
      <c r="F81" s="59">
        <v>464405</v>
      </c>
      <c r="G81" s="59">
        <v>446156</v>
      </c>
      <c r="H81" s="59">
        <v>735086</v>
      </c>
      <c r="I81" s="59">
        <v>314250</v>
      </c>
      <c r="J81" s="59">
        <v>27776695</v>
      </c>
      <c r="K81" s="59">
        <v>537876</v>
      </c>
      <c r="L81" s="59">
        <v>12047860</v>
      </c>
      <c r="M81" s="59">
        <v>14122744</v>
      </c>
      <c r="N81" s="59">
        <v>10343003</v>
      </c>
      <c r="O81" s="59">
        <v>6467060</v>
      </c>
      <c r="P81" s="59">
        <v>3073140</v>
      </c>
      <c r="Q81" s="59">
        <v>0</v>
      </c>
      <c r="R81" s="55"/>
      <c r="S81" s="64" t="s">
        <v>134</v>
      </c>
    </row>
    <row r="82" spans="1:19" x14ac:dyDescent="0.3">
      <c r="A82" s="57" t="s">
        <v>135</v>
      </c>
      <c r="B82" s="57"/>
      <c r="C82" s="57"/>
      <c r="D82" s="58"/>
      <c r="E82" s="59">
        <v>17327913.030000001</v>
      </c>
      <c r="F82" s="59">
        <v>202587.5</v>
      </c>
      <c r="G82" s="59">
        <v>100892.7</v>
      </c>
      <c r="H82" s="59">
        <v>0</v>
      </c>
      <c r="I82" s="59">
        <v>824237.93</v>
      </c>
      <c r="J82" s="59">
        <v>31620126.550000001</v>
      </c>
      <c r="K82" s="59">
        <v>1101500</v>
      </c>
      <c r="L82" s="59">
        <v>1825602</v>
      </c>
      <c r="M82" s="59">
        <v>8878691</v>
      </c>
      <c r="N82" s="59">
        <v>11904832.960000001</v>
      </c>
      <c r="O82" s="59">
        <v>3168283.67</v>
      </c>
      <c r="P82" s="59">
        <v>1695000</v>
      </c>
      <c r="Q82" s="59">
        <v>21948378.879999999</v>
      </c>
      <c r="R82" s="55"/>
      <c r="S82" s="64" t="s">
        <v>136</v>
      </c>
    </row>
    <row r="83" spans="1:19" x14ac:dyDescent="0.3">
      <c r="A83" s="57" t="s">
        <v>137</v>
      </c>
      <c r="B83" s="57"/>
      <c r="C83" s="57"/>
      <c r="D83" s="58"/>
      <c r="E83" s="59">
        <v>15022197.49</v>
      </c>
      <c r="F83" s="59">
        <v>333827.65000000002</v>
      </c>
      <c r="G83" s="59">
        <v>190777.51</v>
      </c>
      <c r="H83" s="59">
        <v>660776</v>
      </c>
      <c r="I83" s="59">
        <v>181550</v>
      </c>
      <c r="J83" s="59">
        <v>26693191</v>
      </c>
      <c r="K83" s="59">
        <v>0</v>
      </c>
      <c r="L83" s="59">
        <v>6719727</v>
      </c>
      <c r="M83" s="59">
        <v>8728019</v>
      </c>
      <c r="N83" s="59">
        <v>6943905.4000000004</v>
      </c>
      <c r="O83" s="59">
        <v>7432443.6600000001</v>
      </c>
      <c r="P83" s="59">
        <v>2217500</v>
      </c>
      <c r="Q83" s="59">
        <v>0</v>
      </c>
      <c r="R83" s="55"/>
      <c r="S83" s="64" t="s">
        <v>138</v>
      </c>
    </row>
    <row r="84" spans="1:19" x14ac:dyDescent="0.3">
      <c r="A84" s="52" t="s">
        <v>139</v>
      </c>
      <c r="B84" s="52"/>
      <c r="C84" s="52"/>
      <c r="D84" s="53"/>
      <c r="E84" s="54">
        <f>E85+E86+E87+E88+E89+E90+E91+E92</f>
        <v>119650476</v>
      </c>
      <c r="F84" s="54">
        <f t="shared" ref="F84:R84" si="5">F85+F86+F87+F88+F89+F90+F91+F92</f>
        <v>931562.11</v>
      </c>
      <c r="G84" s="54">
        <f t="shared" si="5"/>
        <v>881911.53</v>
      </c>
      <c r="H84" s="54">
        <f t="shared" si="5"/>
        <v>1113149</v>
      </c>
      <c r="I84" s="54">
        <f t="shared" si="5"/>
        <v>839590</v>
      </c>
      <c r="J84" s="54">
        <f t="shared" si="5"/>
        <v>134342161.65000001</v>
      </c>
      <c r="K84" s="54">
        <f t="shared" si="5"/>
        <v>3777730.8</v>
      </c>
      <c r="L84" s="54">
        <f t="shared" si="5"/>
        <v>15502892.699999999</v>
      </c>
      <c r="M84" s="54">
        <f t="shared" si="5"/>
        <v>73651317</v>
      </c>
      <c r="N84" s="54">
        <f t="shared" si="5"/>
        <v>37255122.140000001</v>
      </c>
      <c r="O84" s="54">
        <f t="shared" si="5"/>
        <v>28478315</v>
      </c>
      <c r="P84" s="54">
        <f t="shared" si="5"/>
        <v>16824471.799999997</v>
      </c>
      <c r="Q84" s="54">
        <f t="shared" si="5"/>
        <v>499608.39</v>
      </c>
      <c r="R84" s="80">
        <f t="shared" si="5"/>
        <v>0</v>
      </c>
      <c r="S84" s="62" t="s">
        <v>140</v>
      </c>
    </row>
    <row r="85" spans="1:19" x14ac:dyDescent="0.3">
      <c r="A85" s="57" t="s">
        <v>141</v>
      </c>
      <c r="B85" s="57"/>
      <c r="C85" s="57"/>
      <c r="D85" s="58"/>
      <c r="E85" s="59">
        <v>14936449.17</v>
      </c>
      <c r="F85" s="59">
        <v>17416</v>
      </c>
      <c r="G85" s="59">
        <v>90680.36</v>
      </c>
      <c r="H85" s="59">
        <v>0</v>
      </c>
      <c r="I85" s="59">
        <v>110100</v>
      </c>
      <c r="J85" s="59">
        <v>15230374</v>
      </c>
      <c r="K85" s="59">
        <v>0</v>
      </c>
      <c r="L85" s="59">
        <v>6210296</v>
      </c>
      <c r="M85" s="59">
        <v>9855687</v>
      </c>
      <c r="N85" s="59">
        <v>3886111.77</v>
      </c>
      <c r="O85" s="59">
        <v>1944900</v>
      </c>
      <c r="P85" s="59">
        <v>1952620.08</v>
      </c>
      <c r="Q85" s="59">
        <v>0</v>
      </c>
      <c r="R85" s="55"/>
      <c r="S85" s="64" t="s">
        <v>142</v>
      </c>
    </row>
    <row r="86" spans="1:19" x14ac:dyDescent="0.3">
      <c r="A86" s="57" t="s">
        <v>143</v>
      </c>
      <c r="B86" s="57"/>
      <c r="C86" s="57"/>
      <c r="D86" s="58"/>
      <c r="E86" s="59">
        <v>14241187.869999999</v>
      </c>
      <c r="F86" s="59">
        <v>7290.33</v>
      </c>
      <c r="G86" s="59">
        <v>78238.64</v>
      </c>
      <c r="H86" s="59">
        <v>0</v>
      </c>
      <c r="I86" s="59">
        <v>5006</v>
      </c>
      <c r="J86" s="59">
        <v>13156530</v>
      </c>
      <c r="K86" s="59">
        <v>0</v>
      </c>
      <c r="L86" s="59">
        <v>6576178</v>
      </c>
      <c r="M86" s="59">
        <v>10742387</v>
      </c>
      <c r="N86" s="59">
        <v>3347898.46</v>
      </c>
      <c r="O86" s="59">
        <v>4003725</v>
      </c>
      <c r="P86" s="59">
        <v>1632000</v>
      </c>
      <c r="Q86" s="59">
        <v>499608.39</v>
      </c>
      <c r="R86" s="55"/>
      <c r="S86" s="64" t="s">
        <v>144</v>
      </c>
    </row>
    <row r="87" spans="1:19" x14ac:dyDescent="0.3">
      <c r="A87" s="57" t="s">
        <v>145</v>
      </c>
      <c r="B87" s="57"/>
      <c r="C87" s="57"/>
      <c r="D87" s="58"/>
      <c r="E87" s="59">
        <v>16852245.93</v>
      </c>
      <c r="F87" s="59">
        <v>123852.03</v>
      </c>
      <c r="G87" s="59">
        <v>160657.22</v>
      </c>
      <c r="H87" s="59">
        <v>33960</v>
      </c>
      <c r="I87" s="59">
        <v>322200</v>
      </c>
      <c r="J87" s="59">
        <v>27763266.370000001</v>
      </c>
      <c r="K87" s="59">
        <v>0</v>
      </c>
      <c r="L87" s="59">
        <v>683301</v>
      </c>
      <c r="M87" s="59">
        <v>9359813</v>
      </c>
      <c r="N87" s="59">
        <v>5617285.4800000004</v>
      </c>
      <c r="O87" s="59">
        <v>3285790</v>
      </c>
      <c r="P87" s="59">
        <v>2908789.44</v>
      </c>
      <c r="Q87" s="59">
        <v>0</v>
      </c>
      <c r="R87" s="55"/>
      <c r="S87" s="55" t="s">
        <v>146</v>
      </c>
    </row>
    <row r="88" spans="1:19" x14ac:dyDescent="0.3">
      <c r="A88" s="57" t="s">
        <v>113</v>
      </c>
      <c r="B88" s="57"/>
      <c r="C88" s="57"/>
      <c r="D88" s="58"/>
      <c r="E88" s="59">
        <v>14060294.300000001</v>
      </c>
      <c r="F88" s="59">
        <v>22612.93</v>
      </c>
      <c r="G88" s="59">
        <v>120485.87</v>
      </c>
      <c r="H88" s="59">
        <v>0</v>
      </c>
      <c r="I88" s="59">
        <v>32340</v>
      </c>
      <c r="J88" s="59">
        <v>11830883</v>
      </c>
      <c r="K88" s="59">
        <v>971000</v>
      </c>
      <c r="L88" s="59">
        <v>461928</v>
      </c>
      <c r="M88" s="59">
        <v>8448351</v>
      </c>
      <c r="N88" s="59">
        <v>3542740.97</v>
      </c>
      <c r="O88" s="59">
        <v>3202220</v>
      </c>
      <c r="P88" s="59">
        <v>1722305.79</v>
      </c>
      <c r="Q88" s="59">
        <v>0</v>
      </c>
      <c r="R88" s="63"/>
      <c r="S88" s="64" t="s">
        <v>147</v>
      </c>
    </row>
    <row r="89" spans="1:19" x14ac:dyDescent="0.3">
      <c r="A89" s="57" t="s">
        <v>148</v>
      </c>
      <c r="B89" s="57"/>
      <c r="C89" s="57"/>
      <c r="D89" s="58"/>
      <c r="E89" s="59">
        <v>13468484.460000001</v>
      </c>
      <c r="F89" s="59">
        <v>6863.85</v>
      </c>
      <c r="G89" s="59">
        <v>56102.68</v>
      </c>
      <c r="H89" s="59">
        <v>433560</v>
      </c>
      <c r="I89" s="59">
        <v>31200</v>
      </c>
      <c r="J89" s="59">
        <v>10454573.279999999</v>
      </c>
      <c r="K89" s="59">
        <v>1033900</v>
      </c>
      <c r="L89" s="59">
        <v>309694</v>
      </c>
      <c r="M89" s="59">
        <v>7580435</v>
      </c>
      <c r="N89" s="59">
        <v>4407998.18</v>
      </c>
      <c r="O89" s="59">
        <v>2629350</v>
      </c>
      <c r="P89" s="59">
        <v>2245753.63</v>
      </c>
      <c r="Q89" s="59">
        <v>0</v>
      </c>
      <c r="R89" s="67"/>
      <c r="S89" s="64" t="s">
        <v>149</v>
      </c>
    </row>
    <row r="90" spans="1:19" x14ac:dyDescent="0.3">
      <c r="A90" s="57" t="s">
        <v>150</v>
      </c>
      <c r="B90" s="57"/>
      <c r="C90" s="57"/>
      <c r="D90" s="58"/>
      <c r="E90" s="59">
        <v>12928374.200000001</v>
      </c>
      <c r="F90" s="59">
        <v>72921.08</v>
      </c>
      <c r="G90" s="59">
        <v>144075.1</v>
      </c>
      <c r="H90" s="59">
        <v>156746</v>
      </c>
      <c r="I90" s="59">
        <v>61144</v>
      </c>
      <c r="J90" s="59">
        <v>11790726</v>
      </c>
      <c r="K90" s="59">
        <v>1772830.8</v>
      </c>
      <c r="L90" s="59">
        <v>376521.7</v>
      </c>
      <c r="M90" s="59">
        <v>8036594</v>
      </c>
      <c r="N90" s="59">
        <v>4962155.96</v>
      </c>
      <c r="O90" s="59">
        <v>2086090</v>
      </c>
      <c r="P90" s="59">
        <v>1718792.28</v>
      </c>
      <c r="Q90" s="59">
        <v>0</v>
      </c>
      <c r="R90" s="67"/>
      <c r="S90" s="64" t="s">
        <v>151</v>
      </c>
    </row>
    <row r="91" spans="1:19" ht="15" customHeight="1" x14ac:dyDescent="0.3">
      <c r="A91" s="57" t="s">
        <v>152</v>
      </c>
      <c r="B91" s="57"/>
      <c r="C91" s="57"/>
      <c r="D91" s="58"/>
      <c r="E91" s="59">
        <v>19187198.889999997</v>
      </c>
      <c r="F91" s="59">
        <v>536469.89</v>
      </c>
      <c r="G91" s="59">
        <v>169499.24</v>
      </c>
      <c r="H91" s="59">
        <v>488883</v>
      </c>
      <c r="I91" s="59">
        <v>248000</v>
      </c>
      <c r="J91" s="59">
        <v>31049103</v>
      </c>
      <c r="K91" s="59">
        <v>0</v>
      </c>
      <c r="L91" s="59">
        <v>554951</v>
      </c>
      <c r="M91" s="59">
        <v>10994461</v>
      </c>
      <c r="N91" s="59">
        <v>6605474.04</v>
      </c>
      <c r="O91" s="59">
        <v>8871590</v>
      </c>
      <c r="P91" s="59">
        <v>3074434.09</v>
      </c>
      <c r="Q91" s="59">
        <v>0</v>
      </c>
      <c r="R91" s="55"/>
      <c r="S91" s="64" t="s">
        <v>153</v>
      </c>
    </row>
    <row r="92" spans="1:19" ht="14.25" customHeight="1" x14ac:dyDescent="0.3">
      <c r="A92" s="57" t="s">
        <v>154</v>
      </c>
      <c r="B92" s="57"/>
      <c r="C92" s="57"/>
      <c r="D92" s="58"/>
      <c r="E92" s="59">
        <v>13976241.18</v>
      </c>
      <c r="F92" s="59">
        <v>144136</v>
      </c>
      <c r="G92" s="59">
        <v>62172.42</v>
      </c>
      <c r="H92" s="59">
        <v>0</v>
      </c>
      <c r="I92" s="59">
        <v>29600</v>
      </c>
      <c r="J92" s="59">
        <v>13066706</v>
      </c>
      <c r="K92" s="59">
        <v>0</v>
      </c>
      <c r="L92" s="59">
        <v>330023</v>
      </c>
      <c r="M92" s="59">
        <v>8633589</v>
      </c>
      <c r="N92" s="59">
        <v>4885457.28</v>
      </c>
      <c r="O92" s="59">
        <v>2454650</v>
      </c>
      <c r="P92" s="59">
        <v>1569776.49</v>
      </c>
      <c r="Q92" s="59">
        <v>0</v>
      </c>
      <c r="R92" s="55"/>
      <c r="S92" s="64" t="s">
        <v>155</v>
      </c>
    </row>
    <row r="93" spans="1:19" ht="14.25" customHeight="1" x14ac:dyDescent="0.3">
      <c r="A93" s="60"/>
      <c r="B93" s="60"/>
      <c r="C93" s="60"/>
      <c r="D93" s="60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55"/>
      <c r="S93" s="64"/>
    </row>
    <row r="94" spans="1:19" x14ac:dyDescent="0.3">
      <c r="A94" s="1"/>
      <c r="B94" s="2" t="s">
        <v>0</v>
      </c>
      <c r="C94" s="3">
        <v>19.3</v>
      </c>
      <c r="D94" s="2" t="s">
        <v>85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3">
      <c r="A95" s="5"/>
      <c r="B95" s="1" t="s">
        <v>2</v>
      </c>
      <c r="C95" s="3">
        <v>19.3</v>
      </c>
      <c r="D95" s="6" t="s">
        <v>3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x14ac:dyDescent="0.3">
      <c r="A96" s="5"/>
      <c r="B96" s="1"/>
      <c r="C96" s="3"/>
      <c r="D96" s="6" t="s">
        <v>86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" customHeight="1" x14ac:dyDescent="0.3">
      <c r="A97" s="5"/>
      <c r="B97" s="1"/>
      <c r="C97" s="3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7" t="s">
        <v>5</v>
      </c>
    </row>
    <row r="98" spans="1:19" ht="3.75" customHeight="1" x14ac:dyDescent="0.3"/>
    <row r="99" spans="1:19" ht="21" x14ac:dyDescent="0.45">
      <c r="A99" s="8"/>
      <c r="B99" s="9"/>
      <c r="C99" s="9"/>
      <c r="D99" s="10"/>
      <c r="E99" s="68" t="s">
        <v>6</v>
      </c>
      <c r="F99" s="69"/>
      <c r="G99" s="69"/>
      <c r="H99" s="69"/>
      <c r="I99" s="69"/>
      <c r="J99" s="69"/>
      <c r="K99" s="70"/>
      <c r="L99" s="71" t="s">
        <v>7</v>
      </c>
      <c r="M99" s="72"/>
      <c r="N99" s="72"/>
      <c r="O99" s="72"/>
      <c r="P99" s="72"/>
      <c r="Q99" s="72"/>
      <c r="R99" s="16" t="s">
        <v>8</v>
      </c>
      <c r="S99" s="17"/>
    </row>
    <row r="100" spans="1:19" x14ac:dyDescent="0.3">
      <c r="A100" s="18"/>
      <c r="B100" s="18"/>
      <c r="C100" s="18"/>
      <c r="D100" s="18"/>
      <c r="E100" s="73" t="s">
        <v>9</v>
      </c>
      <c r="F100" s="74"/>
      <c r="G100" s="74"/>
      <c r="H100" s="74"/>
      <c r="I100" s="74"/>
      <c r="J100" s="74"/>
      <c r="K100" s="75"/>
      <c r="L100" s="76" t="s">
        <v>10</v>
      </c>
      <c r="M100" s="77"/>
      <c r="N100" s="77"/>
      <c r="O100" s="77"/>
      <c r="P100" s="77"/>
      <c r="Q100" s="78"/>
      <c r="R100" s="25" t="s">
        <v>11</v>
      </c>
      <c r="S100" s="26"/>
    </row>
    <row r="101" spans="1:19" x14ac:dyDescent="0.3">
      <c r="A101" s="27" t="s">
        <v>12</v>
      </c>
      <c r="B101" s="27"/>
      <c r="C101" s="27"/>
      <c r="D101" s="28"/>
      <c r="E101" s="29"/>
      <c r="F101" s="29" t="s">
        <v>13</v>
      </c>
      <c r="G101" s="29"/>
      <c r="H101" s="29"/>
      <c r="I101" s="29"/>
      <c r="J101" s="30"/>
      <c r="K101" s="31"/>
      <c r="L101" s="32"/>
      <c r="M101" s="32"/>
      <c r="N101" s="32"/>
      <c r="O101" s="32"/>
      <c r="P101" s="32"/>
      <c r="Q101" s="32"/>
      <c r="R101" s="25" t="s">
        <v>14</v>
      </c>
      <c r="S101" s="33"/>
    </row>
    <row r="102" spans="1:19" x14ac:dyDescent="0.3">
      <c r="A102" s="27" t="s">
        <v>15</v>
      </c>
      <c r="B102" s="27"/>
      <c r="C102" s="27"/>
      <c r="D102" s="28"/>
      <c r="E102" s="29" t="s">
        <v>16</v>
      </c>
      <c r="F102" s="29" t="s">
        <v>17</v>
      </c>
      <c r="G102" s="29"/>
      <c r="H102" s="29" t="s">
        <v>18</v>
      </c>
      <c r="I102" s="29"/>
      <c r="J102" s="32"/>
      <c r="K102" s="29"/>
      <c r="L102" s="32"/>
      <c r="M102" s="32"/>
      <c r="N102" s="32"/>
      <c r="O102" s="32"/>
      <c r="P102" s="32"/>
      <c r="Q102" s="32"/>
      <c r="R102" s="25" t="s">
        <v>19</v>
      </c>
      <c r="S102" s="33"/>
    </row>
    <row r="103" spans="1:19" x14ac:dyDescent="0.3">
      <c r="A103" s="27" t="s">
        <v>20</v>
      </c>
      <c r="B103" s="27"/>
      <c r="C103" s="27"/>
      <c r="D103" s="28"/>
      <c r="E103" s="29" t="s">
        <v>21</v>
      </c>
      <c r="F103" s="29" t="s">
        <v>22</v>
      </c>
      <c r="G103" s="29"/>
      <c r="H103" s="35" t="s">
        <v>23</v>
      </c>
      <c r="I103" s="29"/>
      <c r="J103" s="32"/>
      <c r="K103" s="29"/>
      <c r="L103" s="32" t="s">
        <v>24</v>
      </c>
      <c r="M103" s="32"/>
      <c r="N103" s="32"/>
      <c r="O103" s="32"/>
      <c r="P103" s="32"/>
      <c r="Q103" s="32"/>
      <c r="R103" s="25" t="s">
        <v>25</v>
      </c>
      <c r="S103" s="33"/>
    </row>
    <row r="104" spans="1:19" x14ac:dyDescent="0.3">
      <c r="A104" s="36"/>
      <c r="B104" s="36"/>
      <c r="C104" s="36"/>
      <c r="D104" s="37"/>
      <c r="E104" s="29" t="s">
        <v>26</v>
      </c>
      <c r="F104" s="38" t="s">
        <v>27</v>
      </c>
      <c r="G104" s="29" t="s">
        <v>28</v>
      </c>
      <c r="H104" s="38" t="s">
        <v>29</v>
      </c>
      <c r="I104" s="29" t="s">
        <v>30</v>
      </c>
      <c r="J104" s="32" t="s">
        <v>31</v>
      </c>
      <c r="K104" s="29" t="s">
        <v>32</v>
      </c>
      <c r="L104" s="32" t="s">
        <v>33</v>
      </c>
      <c r="M104" s="32" t="s">
        <v>34</v>
      </c>
      <c r="N104" s="32" t="s">
        <v>35</v>
      </c>
      <c r="O104" s="32" t="s">
        <v>36</v>
      </c>
      <c r="P104" s="32" t="s">
        <v>37</v>
      </c>
      <c r="Q104" s="32" t="s">
        <v>38</v>
      </c>
      <c r="R104" s="39"/>
      <c r="S104" s="40"/>
    </row>
    <row r="105" spans="1:19" ht="21" x14ac:dyDescent="0.45">
      <c r="A105" s="41"/>
      <c r="B105" s="41"/>
      <c r="C105" s="41"/>
      <c r="D105" s="42"/>
      <c r="E105" s="43" t="s">
        <v>26</v>
      </c>
      <c r="F105" s="43" t="s">
        <v>39</v>
      </c>
      <c r="G105" s="43" t="s">
        <v>40</v>
      </c>
      <c r="H105" s="43" t="s">
        <v>41</v>
      </c>
      <c r="I105" s="43" t="s">
        <v>42</v>
      </c>
      <c r="J105" s="44" t="s">
        <v>43</v>
      </c>
      <c r="K105" s="43" t="s">
        <v>44</v>
      </c>
      <c r="L105" s="44" t="s">
        <v>45</v>
      </c>
      <c r="M105" s="44" t="s">
        <v>46</v>
      </c>
      <c r="N105" s="44" t="s">
        <v>47</v>
      </c>
      <c r="O105" s="44" t="s">
        <v>48</v>
      </c>
      <c r="P105" s="44" t="s">
        <v>43</v>
      </c>
      <c r="Q105" s="43" t="s">
        <v>44</v>
      </c>
      <c r="R105" s="45"/>
      <c r="S105" s="46"/>
    </row>
    <row r="106" spans="1:19" ht="1.5" customHeight="1" x14ac:dyDescent="0.3">
      <c r="A106" s="47" t="s">
        <v>8</v>
      </c>
      <c r="B106" s="47"/>
      <c r="C106" s="47"/>
      <c r="D106" s="4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50"/>
      <c r="S106" s="51"/>
    </row>
    <row r="107" spans="1:19" x14ac:dyDescent="0.3">
      <c r="A107" s="52" t="s">
        <v>156</v>
      </c>
      <c r="B107" s="52"/>
      <c r="C107" s="52"/>
      <c r="D107" s="53"/>
      <c r="E107" s="54">
        <f>E108+E109+E110+E111+E112+E113+E114+E115+E116+E117+E118</f>
        <v>170697503.91999999</v>
      </c>
      <c r="F107" s="54">
        <f t="shared" ref="F107:Q107" si="6">F108+F109+F110+F111+F112+F113+F114+F115+F116+F117+F118</f>
        <v>1285285.9700000002</v>
      </c>
      <c r="G107" s="54">
        <f t="shared" si="6"/>
        <v>2602426.16</v>
      </c>
      <c r="H107" s="54">
        <f t="shared" si="6"/>
        <v>511241</v>
      </c>
      <c r="I107" s="54">
        <f t="shared" si="6"/>
        <v>2082130.3</v>
      </c>
      <c r="J107" s="54">
        <f t="shared" si="6"/>
        <v>204880353.24000001</v>
      </c>
      <c r="K107" s="54">
        <f t="shared" si="6"/>
        <v>18559281.390000001</v>
      </c>
      <c r="L107" s="54">
        <f t="shared" si="6"/>
        <v>5253802.8599999994</v>
      </c>
      <c r="M107" s="54">
        <f t="shared" si="6"/>
        <v>90873296.230000004</v>
      </c>
      <c r="N107" s="54">
        <f t="shared" si="6"/>
        <v>63169462.120000005</v>
      </c>
      <c r="O107" s="54">
        <f t="shared" si="6"/>
        <v>37737903.759999998</v>
      </c>
      <c r="P107" s="54">
        <f t="shared" si="6"/>
        <v>28752853.84</v>
      </c>
      <c r="Q107" s="54">
        <f t="shared" si="6"/>
        <v>26000</v>
      </c>
      <c r="R107" s="55"/>
      <c r="S107" s="62" t="s">
        <v>118</v>
      </c>
    </row>
    <row r="108" spans="1:19" x14ac:dyDescent="0.3">
      <c r="A108" s="57" t="s">
        <v>157</v>
      </c>
      <c r="B108" s="57"/>
      <c r="C108" s="57"/>
      <c r="D108" s="58"/>
      <c r="E108" s="59">
        <v>17535334.579999998</v>
      </c>
      <c r="F108" s="59">
        <v>58175</v>
      </c>
      <c r="G108" s="59">
        <v>181943.17</v>
      </c>
      <c r="H108" s="59">
        <v>0</v>
      </c>
      <c r="I108" s="59">
        <v>308097</v>
      </c>
      <c r="J108" s="59">
        <v>29016039.300000001</v>
      </c>
      <c r="K108" s="59">
        <v>643500</v>
      </c>
      <c r="L108" s="59">
        <v>649114</v>
      </c>
      <c r="M108" s="59">
        <v>10475791</v>
      </c>
      <c r="N108" s="59">
        <v>7139170.1500000004</v>
      </c>
      <c r="O108" s="59">
        <v>5843900</v>
      </c>
      <c r="P108" s="59">
        <v>3513294.55</v>
      </c>
      <c r="Q108" s="59">
        <v>0</v>
      </c>
      <c r="R108" s="55"/>
      <c r="S108" s="64" t="s">
        <v>158</v>
      </c>
    </row>
    <row r="109" spans="1:19" x14ac:dyDescent="0.3">
      <c r="A109" s="57" t="s">
        <v>159</v>
      </c>
      <c r="B109" s="57"/>
      <c r="C109" s="57"/>
      <c r="D109" s="58"/>
      <c r="E109" s="59">
        <v>14042416.950000001</v>
      </c>
      <c r="F109" s="59">
        <v>114078</v>
      </c>
      <c r="G109" s="59">
        <v>140417.74</v>
      </c>
      <c r="H109" s="59">
        <v>0</v>
      </c>
      <c r="I109" s="59">
        <v>67750</v>
      </c>
      <c r="J109" s="59">
        <v>15416162.9</v>
      </c>
      <c r="K109" s="59">
        <v>3306000</v>
      </c>
      <c r="L109" s="59">
        <v>437048</v>
      </c>
      <c r="M109" s="59">
        <v>7671527</v>
      </c>
      <c r="N109" s="59">
        <v>3702367.24</v>
      </c>
      <c r="O109" s="59">
        <v>2868100</v>
      </c>
      <c r="P109" s="59">
        <v>1936842.41</v>
      </c>
      <c r="Q109" s="59">
        <v>0</v>
      </c>
      <c r="R109" s="55"/>
      <c r="S109" s="64" t="s">
        <v>160</v>
      </c>
    </row>
    <row r="110" spans="1:19" x14ac:dyDescent="0.3">
      <c r="A110" s="57" t="s">
        <v>161</v>
      </c>
      <c r="B110" s="57"/>
      <c r="C110" s="57"/>
      <c r="D110" s="58"/>
      <c r="E110" s="59">
        <v>14164732.960000001</v>
      </c>
      <c r="F110" s="59">
        <v>47185.45</v>
      </c>
      <c r="G110" s="59">
        <v>48008.09</v>
      </c>
      <c r="H110" s="59">
        <v>0</v>
      </c>
      <c r="I110" s="59">
        <v>48350</v>
      </c>
      <c r="J110" s="59">
        <v>10936246</v>
      </c>
      <c r="K110" s="59">
        <v>0</v>
      </c>
      <c r="L110" s="59">
        <v>337791</v>
      </c>
      <c r="M110" s="59">
        <v>8375559</v>
      </c>
      <c r="N110" s="59">
        <v>6386538.0499999998</v>
      </c>
      <c r="O110" s="59">
        <v>2923400</v>
      </c>
      <c r="P110" s="59">
        <v>1575000</v>
      </c>
      <c r="Q110" s="59">
        <v>0</v>
      </c>
      <c r="R110" s="55"/>
      <c r="S110" s="64" t="s">
        <v>162</v>
      </c>
    </row>
    <row r="111" spans="1:19" x14ac:dyDescent="0.3">
      <c r="A111" s="57" t="s">
        <v>163</v>
      </c>
      <c r="B111" s="57"/>
      <c r="C111" s="57"/>
      <c r="D111" s="58"/>
      <c r="E111" s="59">
        <v>14292337.73</v>
      </c>
      <c r="F111" s="59">
        <v>7468.24</v>
      </c>
      <c r="G111" s="59">
        <v>63727.03</v>
      </c>
      <c r="H111" s="59">
        <v>0</v>
      </c>
      <c r="I111" s="59">
        <v>80527.3</v>
      </c>
      <c r="J111" s="59">
        <v>10249544.039999999</v>
      </c>
      <c r="K111" s="59">
        <v>0</v>
      </c>
      <c r="L111" s="59">
        <v>493285.2</v>
      </c>
      <c r="M111" s="59">
        <v>6660791.3499999996</v>
      </c>
      <c r="N111" s="59">
        <v>8109419.0899999999</v>
      </c>
      <c r="O111" s="59">
        <v>1539180</v>
      </c>
      <c r="P111" s="59">
        <v>5584549.2999999998</v>
      </c>
      <c r="Q111" s="59">
        <v>0</v>
      </c>
      <c r="R111" s="55"/>
      <c r="S111" s="64" t="s">
        <v>164</v>
      </c>
    </row>
    <row r="112" spans="1:19" x14ac:dyDescent="0.3">
      <c r="A112" s="57" t="s">
        <v>165</v>
      </c>
      <c r="B112" s="57"/>
      <c r="C112" s="57"/>
      <c r="D112" s="58"/>
      <c r="E112" s="59">
        <v>15789188.6</v>
      </c>
      <c r="F112" s="59">
        <v>17319.48</v>
      </c>
      <c r="G112" s="59">
        <v>475323.91</v>
      </c>
      <c r="H112" s="59">
        <v>72602</v>
      </c>
      <c r="I112" s="59">
        <v>672900</v>
      </c>
      <c r="J112" s="59">
        <v>22284676.82</v>
      </c>
      <c r="K112" s="59">
        <v>4018000</v>
      </c>
      <c r="L112" s="59">
        <v>422603.16</v>
      </c>
      <c r="M112" s="59">
        <v>8636088.1099999994</v>
      </c>
      <c r="N112" s="59">
        <v>5890991.0800000001</v>
      </c>
      <c r="O112" s="59">
        <v>2007090</v>
      </c>
      <c r="P112" s="59">
        <v>2036734.13</v>
      </c>
      <c r="Q112" s="59">
        <v>0</v>
      </c>
      <c r="R112" s="55"/>
      <c r="S112" s="64" t="s">
        <v>166</v>
      </c>
    </row>
    <row r="113" spans="1:19" x14ac:dyDescent="0.3">
      <c r="A113" s="57" t="s">
        <v>167</v>
      </c>
      <c r="B113" s="57"/>
      <c r="C113" s="57"/>
      <c r="D113" s="58"/>
      <c r="E113" s="59">
        <v>15985793.52</v>
      </c>
      <c r="F113" s="59">
        <v>785064.95</v>
      </c>
      <c r="G113" s="59">
        <v>210160.63</v>
      </c>
      <c r="H113" s="59">
        <v>0</v>
      </c>
      <c r="I113" s="59">
        <v>30800</v>
      </c>
      <c r="J113" s="59">
        <v>26025998.309999999</v>
      </c>
      <c r="K113" s="59">
        <v>2173781.39</v>
      </c>
      <c r="L113" s="59">
        <v>632255</v>
      </c>
      <c r="M113" s="59">
        <v>7895684</v>
      </c>
      <c r="N113" s="59">
        <v>6633237.4400000004</v>
      </c>
      <c r="O113" s="59">
        <v>3099300</v>
      </c>
      <c r="P113" s="59">
        <v>2774346.48</v>
      </c>
      <c r="Q113" s="59">
        <v>0</v>
      </c>
      <c r="R113" s="55"/>
      <c r="S113" s="64" t="s">
        <v>168</v>
      </c>
    </row>
    <row r="114" spans="1:19" x14ac:dyDescent="0.3">
      <c r="A114" s="57" t="s">
        <v>169</v>
      </c>
      <c r="B114" s="57"/>
      <c r="C114" s="57"/>
      <c r="D114" s="58"/>
      <c r="E114" s="59">
        <v>15538662.25</v>
      </c>
      <c r="F114" s="59">
        <v>92157.33</v>
      </c>
      <c r="G114" s="59">
        <v>944907.24</v>
      </c>
      <c r="H114" s="59">
        <v>307354</v>
      </c>
      <c r="I114" s="59">
        <v>333940</v>
      </c>
      <c r="J114" s="59">
        <v>20734647</v>
      </c>
      <c r="K114" s="59">
        <v>7576000</v>
      </c>
      <c r="L114" s="59">
        <v>426926.5</v>
      </c>
      <c r="M114" s="59">
        <v>7403888</v>
      </c>
      <c r="N114" s="59">
        <v>6243137.96</v>
      </c>
      <c r="O114" s="59">
        <v>1631913</v>
      </c>
      <c r="P114" s="59">
        <v>3341974.59</v>
      </c>
      <c r="Q114" s="59">
        <v>10000</v>
      </c>
      <c r="R114" s="55"/>
      <c r="S114" s="64" t="s">
        <v>170</v>
      </c>
    </row>
    <row r="115" spans="1:19" x14ac:dyDescent="0.3">
      <c r="A115" s="57" t="s">
        <v>171</v>
      </c>
      <c r="B115" s="57"/>
      <c r="C115" s="57"/>
      <c r="D115" s="58"/>
      <c r="E115" s="59">
        <v>17646933.110000003</v>
      </c>
      <c r="F115" s="59">
        <v>17897.36</v>
      </c>
      <c r="G115" s="59">
        <v>15756.29</v>
      </c>
      <c r="H115" s="59">
        <v>0</v>
      </c>
      <c r="I115" s="59">
        <v>39400</v>
      </c>
      <c r="J115" s="59">
        <v>21354739</v>
      </c>
      <c r="K115" s="59">
        <v>0</v>
      </c>
      <c r="L115" s="59">
        <v>492168</v>
      </c>
      <c r="M115" s="59">
        <v>7479659</v>
      </c>
      <c r="N115" s="59">
        <v>4052050.88</v>
      </c>
      <c r="O115" s="59">
        <v>1033000</v>
      </c>
      <c r="P115" s="59">
        <v>2060140</v>
      </c>
      <c r="Q115" s="59">
        <v>16000</v>
      </c>
      <c r="R115" s="55"/>
      <c r="S115" s="64" t="s">
        <v>172</v>
      </c>
    </row>
    <row r="116" spans="1:19" x14ac:dyDescent="0.3">
      <c r="A116" s="57" t="s">
        <v>173</v>
      </c>
      <c r="B116" s="57"/>
      <c r="C116" s="57"/>
      <c r="D116" s="58"/>
      <c r="E116" s="59">
        <v>13643319.469999999</v>
      </c>
      <c r="F116" s="59">
        <v>46611.87</v>
      </c>
      <c r="G116" s="59">
        <v>132347.38</v>
      </c>
      <c r="H116" s="59">
        <v>131285</v>
      </c>
      <c r="I116" s="59">
        <v>70330</v>
      </c>
      <c r="J116" s="59">
        <v>11514396</v>
      </c>
      <c r="K116" s="59">
        <v>0</v>
      </c>
      <c r="L116" s="59">
        <v>331556</v>
      </c>
      <c r="M116" s="59">
        <v>8420706.7699999996</v>
      </c>
      <c r="N116" s="59">
        <v>4551261.59</v>
      </c>
      <c r="O116" s="59">
        <v>5673688</v>
      </c>
      <c r="P116" s="59">
        <v>1048155</v>
      </c>
      <c r="Q116" s="59">
        <v>0</v>
      </c>
      <c r="R116" s="55"/>
      <c r="S116" s="64" t="s">
        <v>174</v>
      </c>
    </row>
    <row r="117" spans="1:19" x14ac:dyDescent="0.3">
      <c r="A117" s="57" t="s">
        <v>175</v>
      </c>
      <c r="B117" s="57"/>
      <c r="C117" s="57"/>
      <c r="D117" s="58"/>
      <c r="E117" s="59">
        <v>15315845.100000001</v>
      </c>
      <c r="F117" s="59">
        <v>64451.57</v>
      </c>
      <c r="G117" s="59">
        <v>231624.71</v>
      </c>
      <c r="H117" s="59">
        <v>0</v>
      </c>
      <c r="I117" s="59">
        <v>301489</v>
      </c>
      <c r="J117" s="59">
        <v>27020507.870000001</v>
      </c>
      <c r="K117" s="59">
        <v>842000</v>
      </c>
      <c r="L117" s="59">
        <v>507563</v>
      </c>
      <c r="M117" s="59">
        <v>8721334</v>
      </c>
      <c r="N117" s="59">
        <v>3325580.04</v>
      </c>
      <c r="O117" s="59">
        <v>5358922.76</v>
      </c>
      <c r="P117" s="59">
        <v>2150000</v>
      </c>
      <c r="Q117" s="59">
        <v>0</v>
      </c>
      <c r="R117" s="55"/>
      <c r="S117" s="64" t="s">
        <v>176</v>
      </c>
    </row>
    <row r="118" spans="1:19" ht="16.5" customHeight="1" x14ac:dyDescent="0.3">
      <c r="A118" s="57" t="s">
        <v>177</v>
      </c>
      <c r="B118" s="57"/>
      <c r="C118" s="57"/>
      <c r="D118" s="58"/>
      <c r="E118" s="59">
        <v>16742939.649999999</v>
      </c>
      <c r="F118" s="59">
        <v>34876.720000000001</v>
      </c>
      <c r="G118" s="59">
        <v>158209.97</v>
      </c>
      <c r="H118" s="59">
        <v>0</v>
      </c>
      <c r="I118" s="59">
        <v>128547</v>
      </c>
      <c r="J118" s="59">
        <v>10327396</v>
      </c>
      <c r="K118" s="59">
        <v>0</v>
      </c>
      <c r="L118" s="59">
        <v>523493</v>
      </c>
      <c r="M118" s="59">
        <v>9132268</v>
      </c>
      <c r="N118" s="59">
        <v>7135708.5999999996</v>
      </c>
      <c r="O118" s="59">
        <v>5759410</v>
      </c>
      <c r="P118" s="59">
        <v>2731817.38</v>
      </c>
      <c r="Q118" s="59">
        <v>0</v>
      </c>
      <c r="R118" s="55"/>
      <c r="S118" s="55" t="s">
        <v>178</v>
      </c>
    </row>
    <row r="119" spans="1:19" ht="17.25" customHeight="1" x14ac:dyDescent="0.3">
      <c r="A119" s="52" t="s">
        <v>179</v>
      </c>
      <c r="B119" s="52"/>
      <c r="C119" s="52"/>
      <c r="D119" s="53"/>
      <c r="E119" s="54">
        <f>E120+E121+E122+E123+E124</f>
        <v>79039548.939999998</v>
      </c>
      <c r="F119" s="54">
        <f t="shared" ref="F119:Q119" si="7">F120+F121+F122+F123+F124</f>
        <v>480342.65</v>
      </c>
      <c r="G119" s="54">
        <f t="shared" si="7"/>
        <v>1285653.02</v>
      </c>
      <c r="H119" s="59">
        <v>0</v>
      </c>
      <c r="I119" s="54">
        <f t="shared" si="7"/>
        <v>663771.01</v>
      </c>
      <c r="J119" s="54">
        <f t="shared" si="7"/>
        <v>106962224.56</v>
      </c>
      <c r="K119" s="54">
        <f t="shared" si="7"/>
        <v>1706250</v>
      </c>
      <c r="L119" s="54">
        <f t="shared" si="7"/>
        <v>6714730</v>
      </c>
      <c r="M119" s="54">
        <f t="shared" si="7"/>
        <v>43270326</v>
      </c>
      <c r="N119" s="54">
        <f t="shared" si="7"/>
        <v>33460600.110000003</v>
      </c>
      <c r="O119" s="54">
        <f t="shared" si="7"/>
        <v>22872118.189999998</v>
      </c>
      <c r="P119" s="54">
        <f t="shared" si="7"/>
        <v>16176870</v>
      </c>
      <c r="Q119" s="54">
        <f t="shared" si="7"/>
        <v>20009099</v>
      </c>
      <c r="R119" s="82"/>
      <c r="S119" s="62" t="s">
        <v>180</v>
      </c>
    </row>
    <row r="120" spans="1:19" ht="13.5" customHeight="1" x14ac:dyDescent="0.3">
      <c r="A120" s="57" t="s">
        <v>181</v>
      </c>
      <c r="B120" s="57"/>
      <c r="C120" s="57"/>
      <c r="D120" s="58"/>
      <c r="E120" s="59">
        <v>14650068.220000001</v>
      </c>
      <c r="F120" s="59">
        <v>39053.480000000003</v>
      </c>
      <c r="G120" s="59">
        <v>315807.78000000003</v>
      </c>
      <c r="H120" s="59">
        <v>0</v>
      </c>
      <c r="I120" s="59">
        <v>158952.01</v>
      </c>
      <c r="J120" s="59">
        <v>16924131.300000001</v>
      </c>
      <c r="K120" s="59">
        <v>0</v>
      </c>
      <c r="L120" s="59">
        <v>386627</v>
      </c>
      <c r="M120" s="59">
        <v>7750505</v>
      </c>
      <c r="N120" s="59">
        <v>5608450.71</v>
      </c>
      <c r="O120" s="59">
        <v>5479725</v>
      </c>
      <c r="P120" s="59">
        <v>2156600</v>
      </c>
      <c r="Q120" s="59">
        <v>10000</v>
      </c>
      <c r="R120" s="67"/>
      <c r="S120" s="64" t="s">
        <v>182</v>
      </c>
    </row>
    <row r="121" spans="1:19" x14ac:dyDescent="0.3">
      <c r="A121" s="57" t="s">
        <v>183</v>
      </c>
      <c r="B121" s="57"/>
      <c r="C121" s="57"/>
      <c r="D121" s="58"/>
      <c r="E121" s="59">
        <v>14173331.9</v>
      </c>
      <c r="F121" s="59">
        <v>101044.36</v>
      </c>
      <c r="G121" s="59">
        <v>234473.48</v>
      </c>
      <c r="H121" s="59">
        <v>0</v>
      </c>
      <c r="I121" s="59">
        <v>160989</v>
      </c>
      <c r="J121" s="59">
        <v>16060500</v>
      </c>
      <c r="K121" s="59">
        <v>0</v>
      </c>
      <c r="L121" s="59">
        <v>491970</v>
      </c>
      <c r="M121" s="59">
        <v>8477853</v>
      </c>
      <c r="N121" s="59">
        <v>5551872.6799999997</v>
      </c>
      <c r="O121" s="59">
        <v>1290220</v>
      </c>
      <c r="P121" s="59">
        <v>2417874.14</v>
      </c>
      <c r="Q121" s="59">
        <v>1167639</v>
      </c>
      <c r="R121" s="67"/>
      <c r="S121" s="64" t="s">
        <v>184</v>
      </c>
    </row>
    <row r="122" spans="1:19" x14ac:dyDescent="0.3">
      <c r="A122" s="57" t="s">
        <v>185</v>
      </c>
      <c r="B122" s="57"/>
      <c r="C122" s="57"/>
      <c r="D122" s="58"/>
      <c r="E122" s="59">
        <v>16143687.48</v>
      </c>
      <c r="F122" s="59">
        <v>25483.13</v>
      </c>
      <c r="G122" s="59">
        <v>246453.14</v>
      </c>
      <c r="H122" s="59">
        <v>0</v>
      </c>
      <c r="I122" s="59">
        <v>97560</v>
      </c>
      <c r="J122" s="59">
        <v>25593673.260000002</v>
      </c>
      <c r="K122" s="59">
        <v>0</v>
      </c>
      <c r="L122" s="59">
        <v>539237</v>
      </c>
      <c r="M122" s="59">
        <v>9000573</v>
      </c>
      <c r="N122" s="59">
        <v>7758815.7400000002</v>
      </c>
      <c r="O122" s="59">
        <v>3290800</v>
      </c>
      <c r="P122" s="59">
        <v>3678090.94</v>
      </c>
      <c r="Q122" s="59">
        <v>0</v>
      </c>
      <c r="R122" s="55"/>
      <c r="S122" s="64" t="s">
        <v>186</v>
      </c>
    </row>
    <row r="123" spans="1:19" x14ac:dyDescent="0.3">
      <c r="A123" s="57" t="s">
        <v>187</v>
      </c>
      <c r="B123" s="57"/>
      <c r="C123" s="57"/>
      <c r="D123" s="58"/>
      <c r="E123" s="59">
        <v>21657587.420000002</v>
      </c>
      <c r="F123" s="59">
        <v>224561.77</v>
      </c>
      <c r="G123" s="59">
        <v>361799.44</v>
      </c>
      <c r="H123" s="59">
        <v>0</v>
      </c>
      <c r="I123" s="59">
        <v>206970</v>
      </c>
      <c r="J123" s="59">
        <v>37734070</v>
      </c>
      <c r="K123" s="59">
        <v>0</v>
      </c>
      <c r="L123" s="59">
        <v>665212</v>
      </c>
      <c r="M123" s="59">
        <v>10165813</v>
      </c>
      <c r="N123" s="59">
        <v>10035706.289999999</v>
      </c>
      <c r="O123" s="59">
        <v>10877363.189999999</v>
      </c>
      <c r="P123" s="59">
        <v>6567671.7999999998</v>
      </c>
      <c r="Q123" s="59">
        <v>18831460</v>
      </c>
      <c r="R123" s="55"/>
      <c r="S123" s="64" t="s">
        <v>188</v>
      </c>
    </row>
    <row r="124" spans="1:19" x14ac:dyDescent="0.3">
      <c r="A124" s="57" t="s">
        <v>189</v>
      </c>
      <c r="B124" s="57"/>
      <c r="C124" s="57"/>
      <c r="D124" s="58"/>
      <c r="E124" s="59">
        <v>12414873.92</v>
      </c>
      <c r="F124" s="59">
        <v>90199.91</v>
      </c>
      <c r="G124" s="59">
        <v>127119.18</v>
      </c>
      <c r="H124" s="59">
        <v>0</v>
      </c>
      <c r="I124" s="59">
        <v>39300</v>
      </c>
      <c r="J124" s="59">
        <v>10649850</v>
      </c>
      <c r="K124" s="59">
        <v>1706250</v>
      </c>
      <c r="L124" s="59">
        <v>4631684</v>
      </c>
      <c r="M124" s="59">
        <v>7875582</v>
      </c>
      <c r="N124" s="59">
        <v>4505754.6900000004</v>
      </c>
      <c r="O124" s="59">
        <v>1934010</v>
      </c>
      <c r="P124" s="59">
        <v>1356633.12</v>
      </c>
      <c r="Q124" s="59">
        <v>0</v>
      </c>
      <c r="R124" s="55"/>
      <c r="S124" s="64" t="s">
        <v>190</v>
      </c>
    </row>
    <row r="125" spans="1:19" x14ac:dyDescent="0.3">
      <c r="A125" s="60"/>
      <c r="B125" s="60"/>
      <c r="C125" s="60"/>
      <c r="D125" s="60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55"/>
      <c r="S125" s="64"/>
    </row>
    <row r="126" spans="1:19" x14ac:dyDescent="0.3">
      <c r="A126" s="1"/>
      <c r="B126" s="2" t="s">
        <v>0</v>
      </c>
      <c r="C126" s="3">
        <v>19.3</v>
      </c>
      <c r="D126" s="2" t="s">
        <v>85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3">
      <c r="A127" s="5"/>
      <c r="B127" s="1" t="s">
        <v>2</v>
      </c>
      <c r="C127" s="3">
        <v>19.3</v>
      </c>
      <c r="D127" s="6" t="s">
        <v>3</v>
      </c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3">
      <c r="A128" s="5"/>
      <c r="B128" s="1"/>
      <c r="C128" s="3"/>
      <c r="D128" s="6" t="s">
        <v>86</v>
      </c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x14ac:dyDescent="0.3">
      <c r="A129" s="5"/>
      <c r="B129" s="1"/>
      <c r="C129" s="3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83" t="s">
        <v>5</v>
      </c>
    </row>
    <row r="130" spans="1:19" ht="1.5" customHeight="1" x14ac:dyDescent="0.3"/>
    <row r="131" spans="1:19" ht="21" x14ac:dyDescent="0.45">
      <c r="A131" s="8"/>
      <c r="B131" s="9"/>
      <c r="C131" s="9"/>
      <c r="D131" s="10"/>
      <c r="E131" s="68" t="s">
        <v>6</v>
      </c>
      <c r="F131" s="69"/>
      <c r="G131" s="69"/>
      <c r="H131" s="69"/>
      <c r="I131" s="69"/>
      <c r="J131" s="69"/>
      <c r="K131" s="70"/>
      <c r="L131" s="71" t="s">
        <v>7</v>
      </c>
      <c r="M131" s="72"/>
      <c r="N131" s="72"/>
      <c r="O131" s="72"/>
      <c r="P131" s="72"/>
      <c r="Q131" s="72"/>
      <c r="R131" s="16" t="s">
        <v>8</v>
      </c>
      <c r="S131" s="17"/>
    </row>
    <row r="132" spans="1:19" x14ac:dyDescent="0.3">
      <c r="A132" s="18"/>
      <c r="B132" s="18"/>
      <c r="C132" s="18"/>
      <c r="D132" s="18"/>
      <c r="E132" s="73" t="s">
        <v>9</v>
      </c>
      <c r="F132" s="74"/>
      <c r="G132" s="74"/>
      <c r="H132" s="74"/>
      <c r="I132" s="74"/>
      <c r="J132" s="74"/>
      <c r="K132" s="75"/>
      <c r="L132" s="76" t="s">
        <v>10</v>
      </c>
      <c r="M132" s="77"/>
      <c r="N132" s="77"/>
      <c r="O132" s="77"/>
      <c r="P132" s="77"/>
      <c r="Q132" s="78"/>
      <c r="R132" s="25" t="s">
        <v>11</v>
      </c>
      <c r="S132" s="26"/>
    </row>
    <row r="133" spans="1:19" x14ac:dyDescent="0.3">
      <c r="A133" s="27" t="s">
        <v>12</v>
      </c>
      <c r="B133" s="27"/>
      <c r="C133" s="27"/>
      <c r="D133" s="28"/>
      <c r="E133" s="29"/>
      <c r="F133" s="29" t="s">
        <v>13</v>
      </c>
      <c r="G133" s="29"/>
      <c r="H133" s="29"/>
      <c r="I133" s="29"/>
      <c r="J133" s="30"/>
      <c r="K133" s="31"/>
      <c r="L133" s="32"/>
      <c r="M133" s="32"/>
      <c r="N133" s="32"/>
      <c r="O133" s="32"/>
      <c r="P133" s="32"/>
      <c r="Q133" s="32"/>
      <c r="R133" s="25" t="s">
        <v>14</v>
      </c>
      <c r="S133" s="33"/>
    </row>
    <row r="134" spans="1:19" x14ac:dyDescent="0.3">
      <c r="A134" s="27" t="s">
        <v>15</v>
      </c>
      <c r="B134" s="27"/>
      <c r="C134" s="27"/>
      <c r="D134" s="28"/>
      <c r="E134" s="29" t="s">
        <v>16</v>
      </c>
      <c r="F134" s="29" t="s">
        <v>17</v>
      </c>
      <c r="G134" s="29"/>
      <c r="H134" s="29" t="s">
        <v>18</v>
      </c>
      <c r="I134" s="29"/>
      <c r="J134" s="32"/>
      <c r="K134" s="29"/>
      <c r="L134" s="32"/>
      <c r="M134" s="32"/>
      <c r="N134" s="32"/>
      <c r="O134" s="32"/>
      <c r="P134" s="32"/>
      <c r="Q134" s="32"/>
      <c r="R134" s="25" t="s">
        <v>19</v>
      </c>
      <c r="S134" s="33"/>
    </row>
    <row r="135" spans="1:19" x14ac:dyDescent="0.3">
      <c r="A135" s="27" t="s">
        <v>20</v>
      </c>
      <c r="B135" s="27"/>
      <c r="C135" s="27"/>
      <c r="D135" s="28"/>
      <c r="E135" s="29" t="s">
        <v>21</v>
      </c>
      <c r="F135" s="29" t="s">
        <v>22</v>
      </c>
      <c r="G135" s="29"/>
      <c r="H135" s="35" t="s">
        <v>23</v>
      </c>
      <c r="I135" s="29"/>
      <c r="J135" s="32"/>
      <c r="K135" s="29"/>
      <c r="L135" s="32" t="s">
        <v>24</v>
      </c>
      <c r="M135" s="32"/>
      <c r="N135" s="32"/>
      <c r="O135" s="32"/>
      <c r="P135" s="32"/>
      <c r="Q135" s="32"/>
      <c r="R135" s="25" t="s">
        <v>25</v>
      </c>
      <c r="S135" s="33"/>
    </row>
    <row r="136" spans="1:19" x14ac:dyDescent="0.3">
      <c r="A136" s="36"/>
      <c r="B136" s="36"/>
      <c r="C136" s="36"/>
      <c r="D136" s="37"/>
      <c r="E136" s="29" t="s">
        <v>26</v>
      </c>
      <c r="F136" s="38" t="s">
        <v>27</v>
      </c>
      <c r="G136" s="29" t="s">
        <v>28</v>
      </c>
      <c r="H136" s="38" t="s">
        <v>29</v>
      </c>
      <c r="I136" s="29" t="s">
        <v>30</v>
      </c>
      <c r="J136" s="32" t="s">
        <v>31</v>
      </c>
      <c r="K136" s="29" t="s">
        <v>32</v>
      </c>
      <c r="L136" s="32" t="s">
        <v>33</v>
      </c>
      <c r="M136" s="32" t="s">
        <v>34</v>
      </c>
      <c r="N136" s="32" t="s">
        <v>35</v>
      </c>
      <c r="O136" s="32" t="s">
        <v>36</v>
      </c>
      <c r="P136" s="32" t="s">
        <v>37</v>
      </c>
      <c r="Q136" s="32" t="s">
        <v>38</v>
      </c>
      <c r="R136" s="39"/>
      <c r="S136" s="40"/>
    </row>
    <row r="137" spans="1:19" ht="21" x14ac:dyDescent="0.45">
      <c r="A137" s="41"/>
      <c r="B137" s="41"/>
      <c r="C137" s="41"/>
      <c r="D137" s="42"/>
      <c r="E137" s="43" t="s">
        <v>26</v>
      </c>
      <c r="F137" s="43" t="s">
        <v>39</v>
      </c>
      <c r="G137" s="43" t="s">
        <v>40</v>
      </c>
      <c r="H137" s="43" t="s">
        <v>41</v>
      </c>
      <c r="I137" s="43" t="s">
        <v>42</v>
      </c>
      <c r="J137" s="44" t="s">
        <v>43</v>
      </c>
      <c r="K137" s="43" t="s">
        <v>44</v>
      </c>
      <c r="L137" s="44" t="s">
        <v>45</v>
      </c>
      <c r="M137" s="44" t="s">
        <v>46</v>
      </c>
      <c r="N137" s="44" t="s">
        <v>47</v>
      </c>
      <c r="O137" s="44" t="s">
        <v>48</v>
      </c>
      <c r="P137" s="44" t="s">
        <v>43</v>
      </c>
      <c r="Q137" s="43" t="s">
        <v>44</v>
      </c>
      <c r="R137" s="45"/>
      <c r="S137" s="46"/>
    </row>
    <row r="138" spans="1:19" ht="3" customHeight="1" x14ac:dyDescent="0.3">
      <c r="A138" s="47" t="s">
        <v>8</v>
      </c>
      <c r="B138" s="47"/>
      <c r="C138" s="47"/>
      <c r="D138" s="48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50"/>
      <c r="S138" s="51"/>
    </row>
    <row r="139" spans="1:19" ht="23.1" customHeight="1" x14ac:dyDescent="0.3">
      <c r="A139" s="52" t="s">
        <v>191</v>
      </c>
      <c r="B139" s="52"/>
      <c r="C139" s="52"/>
      <c r="D139" s="53"/>
      <c r="E139" s="54">
        <f>E140+E141+E142+E143+E144</f>
        <v>81484129.989999995</v>
      </c>
      <c r="F139" s="54">
        <f t="shared" ref="F139:Q139" si="8">F140+F141+F142+F143+F144</f>
        <v>417816.62</v>
      </c>
      <c r="G139" s="54">
        <f t="shared" si="8"/>
        <v>964173.97</v>
      </c>
      <c r="H139" s="54">
        <f t="shared" si="8"/>
        <v>19196</v>
      </c>
      <c r="I139" s="54">
        <f t="shared" si="8"/>
        <v>401345.86</v>
      </c>
      <c r="J139" s="54">
        <f t="shared" si="8"/>
        <v>94480433.409999996</v>
      </c>
      <c r="K139" s="54">
        <f t="shared" si="8"/>
        <v>4289976</v>
      </c>
      <c r="L139" s="54">
        <f t="shared" si="8"/>
        <v>20471283.920000002</v>
      </c>
      <c r="M139" s="54">
        <f t="shared" si="8"/>
        <v>54947356</v>
      </c>
      <c r="N139" s="54">
        <f t="shared" si="8"/>
        <v>30408616.91</v>
      </c>
      <c r="O139" s="54">
        <f t="shared" si="8"/>
        <v>19414701</v>
      </c>
      <c r="P139" s="54">
        <f t="shared" si="8"/>
        <v>18665547</v>
      </c>
      <c r="Q139" s="54">
        <f t="shared" si="8"/>
        <v>14000</v>
      </c>
      <c r="R139" s="84"/>
      <c r="S139" s="62" t="s">
        <v>192</v>
      </c>
    </row>
    <row r="140" spans="1:19" ht="23.1" customHeight="1" x14ac:dyDescent="0.3">
      <c r="A140" s="57" t="s">
        <v>193</v>
      </c>
      <c r="B140" s="57"/>
      <c r="C140" s="57"/>
      <c r="D140" s="58"/>
      <c r="E140" s="59">
        <v>20345393.830000002</v>
      </c>
      <c r="F140" s="59">
        <v>71803.14</v>
      </c>
      <c r="G140" s="59">
        <v>251713.02</v>
      </c>
      <c r="H140" s="59">
        <v>0</v>
      </c>
      <c r="I140" s="59">
        <v>168870</v>
      </c>
      <c r="J140" s="59">
        <v>33865748</v>
      </c>
      <c r="K140" s="59">
        <v>0</v>
      </c>
      <c r="L140" s="59">
        <v>12544047</v>
      </c>
      <c r="M140" s="59">
        <v>14318235</v>
      </c>
      <c r="N140" s="59">
        <v>9451630.2599999998</v>
      </c>
      <c r="O140" s="59">
        <v>10671141</v>
      </c>
      <c r="P140" s="59">
        <v>6299797.0099999998</v>
      </c>
      <c r="Q140" s="59">
        <v>0</v>
      </c>
      <c r="R140" s="55"/>
      <c r="S140" s="64" t="s">
        <v>194</v>
      </c>
    </row>
    <row r="141" spans="1:19" ht="23.1" customHeight="1" x14ac:dyDescent="0.3">
      <c r="A141" s="57" t="s">
        <v>195</v>
      </c>
      <c r="B141" s="57"/>
      <c r="C141" s="57"/>
      <c r="D141" s="58"/>
      <c r="E141" s="59">
        <v>14334323.140000001</v>
      </c>
      <c r="F141" s="59">
        <v>111940.62</v>
      </c>
      <c r="G141" s="59">
        <v>153117.99</v>
      </c>
      <c r="H141" s="59">
        <v>19196</v>
      </c>
      <c r="I141" s="59">
        <v>40241.86</v>
      </c>
      <c r="J141" s="59">
        <v>14101769.289999999</v>
      </c>
      <c r="K141" s="59">
        <v>2989300</v>
      </c>
      <c r="L141" s="59">
        <v>6214544.9199999999</v>
      </c>
      <c r="M141" s="59">
        <v>9958694</v>
      </c>
      <c r="N141" s="59">
        <v>5097065.99</v>
      </c>
      <c r="O141" s="59">
        <v>2431290</v>
      </c>
      <c r="P141" s="59">
        <v>2671700</v>
      </c>
      <c r="Q141" s="59">
        <v>14000</v>
      </c>
      <c r="R141" s="55"/>
      <c r="S141" s="64" t="s">
        <v>196</v>
      </c>
    </row>
    <row r="142" spans="1:19" ht="23.1" customHeight="1" x14ac:dyDescent="0.3">
      <c r="A142" s="57" t="s">
        <v>119</v>
      </c>
      <c r="B142" s="57"/>
      <c r="C142" s="57"/>
      <c r="D142" s="58"/>
      <c r="E142" s="59">
        <v>14971901.440000001</v>
      </c>
      <c r="F142" s="59">
        <v>34958.39</v>
      </c>
      <c r="G142" s="59">
        <v>106991.63</v>
      </c>
      <c r="H142" s="59">
        <v>0</v>
      </c>
      <c r="I142" s="59">
        <v>18082</v>
      </c>
      <c r="J142" s="59">
        <v>16185591.02</v>
      </c>
      <c r="K142" s="59">
        <v>0</v>
      </c>
      <c r="L142" s="59">
        <v>667454</v>
      </c>
      <c r="M142" s="59">
        <v>9414929</v>
      </c>
      <c r="N142" s="59">
        <v>5751682.7000000002</v>
      </c>
      <c r="O142" s="59">
        <v>3593400</v>
      </c>
      <c r="P142" s="59">
        <v>2296650</v>
      </c>
      <c r="Q142" s="59">
        <v>0</v>
      </c>
      <c r="R142" s="55"/>
      <c r="S142" s="64" t="s">
        <v>120</v>
      </c>
    </row>
    <row r="143" spans="1:19" ht="23.1" customHeight="1" x14ac:dyDescent="0.3">
      <c r="A143" s="57" t="s">
        <v>197</v>
      </c>
      <c r="B143" s="57"/>
      <c r="C143" s="57"/>
      <c r="D143" s="58"/>
      <c r="E143" s="59">
        <v>16084949.050000001</v>
      </c>
      <c r="F143" s="59">
        <v>88500.09</v>
      </c>
      <c r="G143" s="59">
        <v>289346.61</v>
      </c>
      <c r="H143" s="59">
        <v>0</v>
      </c>
      <c r="I143" s="59">
        <v>57716</v>
      </c>
      <c r="J143" s="59">
        <v>9552876</v>
      </c>
      <c r="K143" s="59">
        <v>1300676</v>
      </c>
      <c r="L143" s="59">
        <v>522075</v>
      </c>
      <c r="M143" s="59">
        <v>9701600</v>
      </c>
      <c r="N143" s="59">
        <v>5053099.5</v>
      </c>
      <c r="O143" s="59">
        <v>797170</v>
      </c>
      <c r="P143" s="59">
        <v>3057734.72</v>
      </c>
      <c r="Q143" s="59">
        <v>0</v>
      </c>
      <c r="R143" s="55"/>
      <c r="S143" s="64" t="s">
        <v>198</v>
      </c>
    </row>
    <row r="144" spans="1:19" ht="23.1" customHeight="1" x14ac:dyDescent="0.3">
      <c r="A144" s="57" t="s">
        <v>199</v>
      </c>
      <c r="B144" s="57"/>
      <c r="C144" s="57"/>
      <c r="D144" s="58"/>
      <c r="E144" s="59">
        <v>15747562.529999999</v>
      </c>
      <c r="F144" s="59">
        <v>110614.38</v>
      </c>
      <c r="G144" s="59">
        <v>163004.72</v>
      </c>
      <c r="H144" s="59">
        <v>0</v>
      </c>
      <c r="I144" s="59">
        <v>116436</v>
      </c>
      <c r="J144" s="59">
        <v>20774449.100000001</v>
      </c>
      <c r="K144" s="59">
        <v>0</v>
      </c>
      <c r="L144" s="59">
        <v>523163</v>
      </c>
      <c r="M144" s="59">
        <v>11553898</v>
      </c>
      <c r="N144" s="59">
        <v>5055138.46</v>
      </c>
      <c r="O144" s="59">
        <v>1921700</v>
      </c>
      <c r="P144" s="59">
        <v>4339665.2699999996</v>
      </c>
      <c r="Q144" s="59">
        <v>0</v>
      </c>
      <c r="R144" s="55"/>
      <c r="S144" s="64" t="s">
        <v>200</v>
      </c>
    </row>
    <row r="145" spans="1:19" ht="23.1" customHeight="1" x14ac:dyDescent="0.3">
      <c r="A145" s="52" t="s">
        <v>201</v>
      </c>
      <c r="B145" s="52"/>
      <c r="C145" s="52"/>
      <c r="D145" s="53"/>
      <c r="E145" s="54">
        <f>E146+E147+E148+E149+E150+E151+E152</f>
        <v>103768453.58</v>
      </c>
      <c r="F145" s="54">
        <f t="shared" ref="F145:Q145" si="9">F146+F147+F148+F149+F150+F151+F152</f>
        <v>1097664.83</v>
      </c>
      <c r="G145" s="54">
        <f t="shared" si="9"/>
        <v>2092966.8699999999</v>
      </c>
      <c r="H145" s="54">
        <f t="shared" si="9"/>
        <v>60404</v>
      </c>
      <c r="I145" s="54">
        <f t="shared" si="9"/>
        <v>176059</v>
      </c>
      <c r="J145" s="54">
        <f t="shared" si="9"/>
        <v>140629363.40000001</v>
      </c>
      <c r="K145" s="54">
        <f t="shared" si="9"/>
        <v>16808441</v>
      </c>
      <c r="L145" s="54">
        <f t="shared" si="9"/>
        <v>36161643</v>
      </c>
      <c r="M145" s="54">
        <f t="shared" si="9"/>
        <v>70798810.219999999</v>
      </c>
      <c r="N145" s="54">
        <f t="shared" si="9"/>
        <v>37451847.990000002</v>
      </c>
      <c r="O145" s="54">
        <f t="shared" si="9"/>
        <v>38955031</v>
      </c>
      <c r="P145" s="54">
        <f t="shared" si="9"/>
        <v>24777013</v>
      </c>
      <c r="Q145" s="54">
        <f t="shared" si="9"/>
        <v>78000</v>
      </c>
      <c r="R145" s="84"/>
      <c r="S145" s="62" t="s">
        <v>202</v>
      </c>
    </row>
    <row r="146" spans="1:19" ht="23.1" customHeight="1" x14ac:dyDescent="0.3">
      <c r="A146" s="57" t="s">
        <v>203</v>
      </c>
      <c r="B146" s="57"/>
      <c r="C146" s="57"/>
      <c r="D146" s="58"/>
      <c r="E146" s="59">
        <v>14148940.91</v>
      </c>
      <c r="F146" s="59">
        <v>97006.28</v>
      </c>
      <c r="G146" s="59">
        <v>101037.02</v>
      </c>
      <c r="H146" s="59">
        <v>56328</v>
      </c>
      <c r="I146" s="59">
        <v>27</v>
      </c>
      <c r="J146" s="59">
        <v>13057292</v>
      </c>
      <c r="K146" s="59">
        <v>2000000</v>
      </c>
      <c r="L146" s="59">
        <v>5648798</v>
      </c>
      <c r="M146" s="59">
        <v>9765933.3200000003</v>
      </c>
      <c r="N146" s="59">
        <v>5263024.88</v>
      </c>
      <c r="O146" s="59">
        <v>3845500</v>
      </c>
      <c r="P146" s="59">
        <v>2358807.69</v>
      </c>
      <c r="Q146" s="59">
        <v>10000</v>
      </c>
      <c r="R146" s="55"/>
      <c r="S146" s="64" t="s">
        <v>204</v>
      </c>
    </row>
    <row r="147" spans="1:19" ht="23.1" customHeight="1" x14ac:dyDescent="0.3">
      <c r="A147" s="57" t="s">
        <v>205</v>
      </c>
      <c r="B147" s="57"/>
      <c r="C147" s="57"/>
      <c r="D147" s="58"/>
      <c r="E147" s="59">
        <v>15052572.880000001</v>
      </c>
      <c r="F147" s="59">
        <v>119546.77</v>
      </c>
      <c r="G147" s="59">
        <v>374151.53</v>
      </c>
      <c r="H147" s="59">
        <v>0</v>
      </c>
      <c r="I147" s="59">
        <v>18502</v>
      </c>
      <c r="J147" s="59">
        <v>15811822</v>
      </c>
      <c r="K147" s="59">
        <v>6457000</v>
      </c>
      <c r="L147" s="59">
        <v>289859</v>
      </c>
      <c r="M147" s="59">
        <v>8999330</v>
      </c>
      <c r="N147" s="59">
        <v>5679300.04</v>
      </c>
      <c r="O147" s="59">
        <v>2277700</v>
      </c>
      <c r="P147" s="59">
        <v>3392495.25</v>
      </c>
      <c r="Q147" s="59">
        <v>14000</v>
      </c>
      <c r="R147" s="55"/>
      <c r="S147" s="64" t="s">
        <v>206</v>
      </c>
    </row>
    <row r="148" spans="1:19" ht="23.1" customHeight="1" x14ac:dyDescent="0.3">
      <c r="A148" s="57" t="s">
        <v>207</v>
      </c>
      <c r="B148" s="57"/>
      <c r="C148" s="57"/>
      <c r="D148" s="58"/>
      <c r="E148" s="59">
        <v>17439760.460000001</v>
      </c>
      <c r="F148" s="59">
        <v>323815.90999999997</v>
      </c>
      <c r="G148" s="59">
        <v>188199.93</v>
      </c>
      <c r="H148" s="59">
        <v>0</v>
      </c>
      <c r="I148" s="59">
        <v>350</v>
      </c>
      <c r="J148" s="59">
        <v>17489279.399999999</v>
      </c>
      <c r="K148" s="59">
        <v>0</v>
      </c>
      <c r="L148" s="59">
        <v>582278</v>
      </c>
      <c r="M148" s="59">
        <v>9812301</v>
      </c>
      <c r="N148" s="59">
        <v>4975179.92</v>
      </c>
      <c r="O148" s="59">
        <v>3028300</v>
      </c>
      <c r="P148" s="59">
        <v>2166340</v>
      </c>
      <c r="Q148" s="59">
        <v>14000</v>
      </c>
      <c r="R148" s="55"/>
      <c r="S148" s="64" t="s">
        <v>208</v>
      </c>
    </row>
    <row r="149" spans="1:19" ht="23.1" customHeight="1" x14ac:dyDescent="0.3">
      <c r="A149" s="57" t="s">
        <v>209</v>
      </c>
      <c r="B149" s="57"/>
      <c r="C149" s="57"/>
      <c r="D149" s="58"/>
      <c r="E149" s="59">
        <v>13805807.98</v>
      </c>
      <c r="F149" s="59">
        <v>27199.9</v>
      </c>
      <c r="G149" s="59">
        <v>183354.29</v>
      </c>
      <c r="H149" s="59">
        <v>0</v>
      </c>
      <c r="I149" s="59">
        <v>30300</v>
      </c>
      <c r="J149" s="59">
        <v>11996000</v>
      </c>
      <c r="K149" s="59">
        <v>3412141</v>
      </c>
      <c r="L149" s="59">
        <v>5332123</v>
      </c>
      <c r="M149" s="59">
        <v>8553190</v>
      </c>
      <c r="N149" s="59">
        <v>3746964.32</v>
      </c>
      <c r="O149" s="59">
        <v>6774611</v>
      </c>
      <c r="P149" s="59">
        <v>1071000</v>
      </c>
      <c r="Q149" s="59">
        <v>14000</v>
      </c>
      <c r="R149" s="55"/>
      <c r="S149" s="55" t="s">
        <v>210</v>
      </c>
    </row>
    <row r="150" spans="1:19" ht="23.1" customHeight="1" x14ac:dyDescent="0.3">
      <c r="A150" s="57" t="s">
        <v>211</v>
      </c>
      <c r="B150" s="57"/>
      <c r="C150" s="57"/>
      <c r="D150" s="58"/>
      <c r="E150" s="59">
        <v>19362836.18</v>
      </c>
      <c r="F150" s="59">
        <v>143997.6</v>
      </c>
      <c r="G150" s="59">
        <v>323247.86</v>
      </c>
      <c r="H150" s="59">
        <v>0</v>
      </c>
      <c r="I150" s="59">
        <v>28160</v>
      </c>
      <c r="J150" s="59">
        <v>29228744</v>
      </c>
      <c r="K150" s="59">
        <v>0</v>
      </c>
      <c r="L150" s="59">
        <v>10833225</v>
      </c>
      <c r="M150" s="59">
        <v>12991856.85</v>
      </c>
      <c r="N150" s="59">
        <v>7687556.8099999996</v>
      </c>
      <c r="O150" s="59">
        <v>4838200</v>
      </c>
      <c r="P150" s="59">
        <v>5160938.47</v>
      </c>
      <c r="Q150" s="59">
        <v>12000</v>
      </c>
      <c r="R150" s="63"/>
      <c r="S150" s="64" t="s">
        <v>212</v>
      </c>
    </row>
    <row r="151" spans="1:19" ht="23.1" customHeight="1" x14ac:dyDescent="0.3">
      <c r="A151" s="57" t="s">
        <v>213</v>
      </c>
      <c r="B151" s="57"/>
      <c r="C151" s="57"/>
      <c r="D151" s="58"/>
      <c r="E151" s="59">
        <v>110754.01</v>
      </c>
      <c r="F151" s="59">
        <v>26177.119999999999</v>
      </c>
      <c r="G151" s="59">
        <v>164777.75</v>
      </c>
      <c r="H151" s="59">
        <v>0</v>
      </c>
      <c r="I151" s="59">
        <v>10720</v>
      </c>
      <c r="J151" s="59">
        <v>15810393</v>
      </c>
      <c r="K151" s="59">
        <v>0</v>
      </c>
      <c r="L151" s="59">
        <v>353017</v>
      </c>
      <c r="M151" s="59">
        <v>8168388.3099999996</v>
      </c>
      <c r="N151" s="59">
        <v>2596749.21</v>
      </c>
      <c r="O151" s="59">
        <v>2713020</v>
      </c>
      <c r="P151" s="59">
        <v>3182252.01</v>
      </c>
      <c r="Q151" s="59">
        <v>0</v>
      </c>
      <c r="R151" s="67"/>
      <c r="S151" s="64" t="s">
        <v>214</v>
      </c>
    </row>
    <row r="152" spans="1:19" ht="23.1" customHeight="1" x14ac:dyDescent="0.3">
      <c r="A152" s="57" t="s">
        <v>215</v>
      </c>
      <c r="B152" s="57"/>
      <c r="C152" s="57"/>
      <c r="D152" s="58"/>
      <c r="E152" s="59">
        <v>23847781.16</v>
      </c>
      <c r="F152" s="59">
        <v>359921.25</v>
      </c>
      <c r="G152" s="59">
        <v>758198.49</v>
      </c>
      <c r="H152" s="59">
        <v>4076</v>
      </c>
      <c r="I152" s="59">
        <v>88000</v>
      </c>
      <c r="J152" s="59">
        <v>37235833</v>
      </c>
      <c r="K152" s="59">
        <v>4939300</v>
      </c>
      <c r="L152" s="59">
        <v>13122343</v>
      </c>
      <c r="M152" s="59">
        <v>12507810.74</v>
      </c>
      <c r="N152" s="59">
        <v>7503072.8099999996</v>
      </c>
      <c r="O152" s="59">
        <v>15477700</v>
      </c>
      <c r="P152" s="59">
        <v>7445179.5800000001</v>
      </c>
      <c r="Q152" s="59">
        <v>14000</v>
      </c>
      <c r="R152" s="67"/>
      <c r="S152" s="64" t="s">
        <v>216</v>
      </c>
    </row>
    <row r="153" spans="1:19" ht="21.75" customHeight="1" x14ac:dyDescent="0.3">
      <c r="A153" s="60"/>
      <c r="B153" s="60"/>
      <c r="C153" s="60"/>
      <c r="D153" s="60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4"/>
    </row>
    <row r="154" spans="1:19" x14ac:dyDescent="0.3">
      <c r="A154" s="1"/>
      <c r="B154" s="2" t="s">
        <v>0</v>
      </c>
      <c r="C154" s="3">
        <v>19.3</v>
      </c>
      <c r="D154" s="2" t="s">
        <v>85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x14ac:dyDescent="0.3">
      <c r="A155" s="5"/>
      <c r="B155" s="1" t="s">
        <v>2</v>
      </c>
      <c r="C155" s="3">
        <v>19.3</v>
      </c>
      <c r="D155" s="6" t="s">
        <v>3</v>
      </c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3">
      <c r="A156" s="5"/>
      <c r="B156" s="1"/>
      <c r="C156" s="3"/>
      <c r="D156" s="6" t="s">
        <v>86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3">
      <c r="A157" s="5"/>
      <c r="B157" s="1"/>
      <c r="C157" s="3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83" t="s">
        <v>5</v>
      </c>
    </row>
    <row r="158" spans="1:19" ht="1.5" customHeight="1" x14ac:dyDescent="0.3"/>
    <row r="159" spans="1:19" ht="21" x14ac:dyDescent="0.45">
      <c r="A159" s="8"/>
      <c r="B159" s="9"/>
      <c r="C159" s="9"/>
      <c r="D159" s="10"/>
      <c r="E159" s="11" t="s">
        <v>6</v>
      </c>
      <c r="F159" s="12"/>
      <c r="G159" s="12"/>
      <c r="H159" s="12"/>
      <c r="I159" s="12"/>
      <c r="J159" s="12"/>
      <c r="K159" s="13"/>
      <c r="L159" s="14" t="s">
        <v>7</v>
      </c>
      <c r="M159" s="15"/>
      <c r="N159" s="15"/>
      <c r="O159" s="15"/>
      <c r="P159" s="15"/>
      <c r="Q159" s="15"/>
      <c r="R159" s="16" t="s">
        <v>8</v>
      </c>
      <c r="S159" s="17"/>
    </row>
    <row r="160" spans="1:19" x14ac:dyDescent="0.3">
      <c r="A160" s="18"/>
      <c r="B160" s="18"/>
      <c r="C160" s="18"/>
      <c r="D160" s="18"/>
      <c r="E160" s="19" t="s">
        <v>9</v>
      </c>
      <c r="F160" s="20"/>
      <c r="G160" s="20"/>
      <c r="H160" s="20"/>
      <c r="I160" s="20"/>
      <c r="J160" s="20"/>
      <c r="K160" s="21"/>
      <c r="L160" s="22" t="s">
        <v>10</v>
      </c>
      <c r="M160" s="23"/>
      <c r="N160" s="23"/>
      <c r="O160" s="23"/>
      <c r="P160" s="23"/>
      <c r="Q160" s="24"/>
      <c r="R160" s="25" t="s">
        <v>11</v>
      </c>
      <c r="S160" s="26"/>
    </row>
    <row r="161" spans="1:19" x14ac:dyDescent="0.3">
      <c r="A161" s="27" t="s">
        <v>12</v>
      </c>
      <c r="B161" s="27"/>
      <c r="C161" s="27"/>
      <c r="D161" s="28"/>
      <c r="E161" s="29"/>
      <c r="F161" s="29" t="s">
        <v>13</v>
      </c>
      <c r="G161" s="29"/>
      <c r="H161" s="29"/>
      <c r="I161" s="29"/>
      <c r="J161" s="30"/>
      <c r="K161" s="31"/>
      <c r="L161" s="32"/>
      <c r="M161" s="32"/>
      <c r="N161" s="32"/>
      <c r="O161" s="32"/>
      <c r="P161" s="32"/>
      <c r="Q161" s="32"/>
      <c r="R161" s="25" t="s">
        <v>14</v>
      </c>
      <c r="S161" s="33"/>
    </row>
    <row r="162" spans="1:19" x14ac:dyDescent="0.3">
      <c r="A162" s="27" t="s">
        <v>15</v>
      </c>
      <c r="B162" s="27"/>
      <c r="C162" s="27"/>
      <c r="D162" s="28"/>
      <c r="E162" s="29" t="s">
        <v>16</v>
      </c>
      <c r="F162" s="29" t="s">
        <v>17</v>
      </c>
      <c r="G162" s="29"/>
      <c r="H162" s="29" t="s">
        <v>18</v>
      </c>
      <c r="I162" s="29"/>
      <c r="J162" s="32"/>
      <c r="K162" s="29"/>
      <c r="L162" s="32"/>
      <c r="M162" s="32"/>
      <c r="N162" s="32"/>
      <c r="O162" s="32"/>
      <c r="P162" s="32"/>
      <c r="Q162" s="32"/>
      <c r="R162" s="25" t="s">
        <v>19</v>
      </c>
      <c r="S162" s="33"/>
    </row>
    <row r="163" spans="1:19" x14ac:dyDescent="0.3">
      <c r="A163" s="27" t="s">
        <v>20</v>
      </c>
      <c r="B163" s="27"/>
      <c r="C163" s="27"/>
      <c r="D163" s="28"/>
      <c r="E163" s="29" t="s">
        <v>21</v>
      </c>
      <c r="F163" s="29" t="s">
        <v>22</v>
      </c>
      <c r="G163" s="29"/>
      <c r="H163" s="35" t="s">
        <v>23</v>
      </c>
      <c r="I163" s="29"/>
      <c r="J163" s="32"/>
      <c r="K163" s="29"/>
      <c r="L163" s="32" t="s">
        <v>24</v>
      </c>
      <c r="M163" s="32"/>
      <c r="N163" s="32"/>
      <c r="O163" s="32"/>
      <c r="P163" s="32"/>
      <c r="Q163" s="32"/>
      <c r="R163" s="25" t="s">
        <v>25</v>
      </c>
      <c r="S163" s="33"/>
    </row>
    <row r="164" spans="1:19" x14ac:dyDescent="0.3">
      <c r="A164" s="36"/>
      <c r="B164" s="36"/>
      <c r="C164" s="36"/>
      <c r="D164" s="37"/>
      <c r="E164" s="29" t="s">
        <v>26</v>
      </c>
      <c r="F164" s="38" t="s">
        <v>27</v>
      </c>
      <c r="G164" s="29" t="s">
        <v>28</v>
      </c>
      <c r="H164" s="38" t="s">
        <v>29</v>
      </c>
      <c r="I164" s="29" t="s">
        <v>30</v>
      </c>
      <c r="J164" s="32" t="s">
        <v>31</v>
      </c>
      <c r="K164" s="29" t="s">
        <v>32</v>
      </c>
      <c r="L164" s="32" t="s">
        <v>33</v>
      </c>
      <c r="M164" s="32" t="s">
        <v>34</v>
      </c>
      <c r="N164" s="32" t="s">
        <v>35</v>
      </c>
      <c r="O164" s="32" t="s">
        <v>36</v>
      </c>
      <c r="P164" s="32" t="s">
        <v>37</v>
      </c>
      <c r="Q164" s="32" t="s">
        <v>38</v>
      </c>
      <c r="R164" s="39"/>
      <c r="S164" s="40"/>
    </row>
    <row r="165" spans="1:19" ht="21" x14ac:dyDescent="0.45">
      <c r="A165" s="41"/>
      <c r="B165" s="41"/>
      <c r="C165" s="41"/>
      <c r="D165" s="42"/>
      <c r="E165" s="43" t="s">
        <v>26</v>
      </c>
      <c r="F165" s="43" t="s">
        <v>39</v>
      </c>
      <c r="G165" s="43" t="s">
        <v>40</v>
      </c>
      <c r="H165" s="43" t="s">
        <v>41</v>
      </c>
      <c r="I165" s="43" t="s">
        <v>42</v>
      </c>
      <c r="J165" s="44" t="s">
        <v>43</v>
      </c>
      <c r="K165" s="43" t="s">
        <v>44</v>
      </c>
      <c r="L165" s="44" t="s">
        <v>45</v>
      </c>
      <c r="M165" s="44" t="s">
        <v>46</v>
      </c>
      <c r="N165" s="44" t="s">
        <v>47</v>
      </c>
      <c r="O165" s="44" t="s">
        <v>48</v>
      </c>
      <c r="P165" s="44" t="s">
        <v>43</v>
      </c>
      <c r="Q165" s="43" t="s">
        <v>44</v>
      </c>
      <c r="R165" s="45"/>
      <c r="S165" s="46"/>
    </row>
    <row r="166" spans="1:19" ht="3.75" customHeight="1" x14ac:dyDescent="0.3">
      <c r="A166" s="47" t="s">
        <v>8</v>
      </c>
      <c r="B166" s="47"/>
      <c r="C166" s="47"/>
      <c r="D166" s="48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50"/>
      <c r="S166" s="51"/>
    </row>
    <row r="167" spans="1:19" ht="24" customHeight="1" x14ac:dyDescent="0.3">
      <c r="A167" s="52" t="s">
        <v>217</v>
      </c>
      <c r="B167" s="52"/>
      <c r="C167" s="52"/>
      <c r="D167" s="53"/>
      <c r="E167" s="54">
        <f>E168+E169+E170</f>
        <v>32976011.68</v>
      </c>
      <c r="F167" s="54">
        <f t="shared" ref="F167:R167" si="10">F168+F169+F170</f>
        <v>456732.4</v>
      </c>
      <c r="G167" s="54">
        <f t="shared" si="10"/>
        <v>624078.06000000006</v>
      </c>
      <c r="H167" s="54">
        <f t="shared" si="10"/>
        <v>1223995</v>
      </c>
      <c r="I167" s="54">
        <f t="shared" si="10"/>
        <v>89348.65</v>
      </c>
      <c r="J167" s="54">
        <f t="shared" si="10"/>
        <v>41204297.210000001</v>
      </c>
      <c r="K167" s="54">
        <f t="shared" si="10"/>
        <v>358835</v>
      </c>
      <c r="L167" s="54">
        <f t="shared" si="10"/>
        <v>7808372</v>
      </c>
      <c r="M167" s="54">
        <f t="shared" si="10"/>
        <v>29096605</v>
      </c>
      <c r="N167" s="54">
        <f t="shared" si="10"/>
        <v>27571668.349999998</v>
      </c>
      <c r="O167" s="54">
        <f t="shared" si="10"/>
        <v>9981074.9900000002</v>
      </c>
      <c r="P167" s="54">
        <f t="shared" si="10"/>
        <v>11584775.800000001</v>
      </c>
      <c r="Q167" s="54">
        <f t="shared" si="10"/>
        <v>884260</v>
      </c>
      <c r="R167" s="80">
        <f t="shared" si="10"/>
        <v>0</v>
      </c>
      <c r="S167" s="62" t="s">
        <v>218</v>
      </c>
    </row>
    <row r="168" spans="1:19" ht="24" customHeight="1" x14ac:dyDescent="0.3">
      <c r="A168" s="57" t="s">
        <v>219</v>
      </c>
      <c r="B168" s="57"/>
      <c r="C168" s="57"/>
      <c r="D168" s="58"/>
      <c r="E168" s="59">
        <v>14560750.08</v>
      </c>
      <c r="F168" s="59">
        <v>112590.87</v>
      </c>
      <c r="G168" s="59">
        <v>251482.75</v>
      </c>
      <c r="H168" s="59">
        <v>542875</v>
      </c>
      <c r="I168" s="59">
        <v>50250</v>
      </c>
      <c r="J168" s="59">
        <v>16166995.68</v>
      </c>
      <c r="K168" s="59">
        <v>0</v>
      </c>
      <c r="L168" s="59">
        <v>6325120</v>
      </c>
      <c r="M168" s="59">
        <v>10491544</v>
      </c>
      <c r="N168" s="59">
        <v>8690166.4900000002</v>
      </c>
      <c r="O168" s="59">
        <v>2443053.06</v>
      </c>
      <c r="P168" s="59">
        <v>2044660</v>
      </c>
      <c r="Q168" s="59">
        <v>0</v>
      </c>
      <c r="R168" s="55"/>
      <c r="S168" s="64" t="s">
        <v>220</v>
      </c>
    </row>
    <row r="169" spans="1:19" ht="24" customHeight="1" x14ac:dyDescent="0.3">
      <c r="A169" s="57" t="s">
        <v>221</v>
      </c>
      <c r="B169" s="57"/>
      <c r="C169" s="57"/>
      <c r="D169" s="58"/>
      <c r="E169" s="59">
        <v>18415261.600000001</v>
      </c>
      <c r="F169" s="59">
        <v>344141.53</v>
      </c>
      <c r="G169" s="59">
        <v>372595.31</v>
      </c>
      <c r="H169" s="59">
        <v>681120</v>
      </c>
      <c r="I169" s="59">
        <v>39098.65</v>
      </c>
      <c r="J169" s="59">
        <v>25037301.530000001</v>
      </c>
      <c r="K169" s="59">
        <v>358835</v>
      </c>
      <c r="L169" s="59">
        <v>961201</v>
      </c>
      <c r="M169" s="59">
        <v>9860024</v>
      </c>
      <c r="N169" s="59">
        <v>9318061.5199999996</v>
      </c>
      <c r="O169" s="59">
        <v>2856871.93</v>
      </c>
      <c r="P169" s="59">
        <v>5228285.8</v>
      </c>
      <c r="Q169" s="59">
        <v>884260</v>
      </c>
      <c r="R169" s="55"/>
      <c r="S169" s="64" t="s">
        <v>222</v>
      </c>
    </row>
    <row r="170" spans="1:19" ht="24" customHeight="1" x14ac:dyDescent="0.3">
      <c r="A170" s="57" t="s">
        <v>223</v>
      </c>
      <c r="B170" s="57"/>
      <c r="C170" s="57"/>
      <c r="D170" s="58"/>
      <c r="E170" s="59">
        <v>0</v>
      </c>
      <c r="F170" s="59">
        <v>0</v>
      </c>
      <c r="G170" s="59">
        <v>0</v>
      </c>
      <c r="H170" s="59">
        <v>0</v>
      </c>
      <c r="I170" s="59"/>
      <c r="J170" s="59">
        <v>0</v>
      </c>
      <c r="K170" s="59">
        <v>0</v>
      </c>
      <c r="L170" s="59">
        <v>522051</v>
      </c>
      <c r="M170" s="59">
        <v>8745037</v>
      </c>
      <c r="N170" s="59">
        <v>9563440.3399999999</v>
      </c>
      <c r="O170" s="59">
        <v>4681150</v>
      </c>
      <c r="P170" s="59">
        <v>4311830</v>
      </c>
      <c r="Q170" s="59">
        <v>0</v>
      </c>
      <c r="R170" s="55"/>
      <c r="S170" s="64" t="s">
        <v>224</v>
      </c>
    </row>
    <row r="171" spans="1:19" ht="24" customHeight="1" x14ac:dyDescent="0.3">
      <c r="A171" s="52" t="s">
        <v>225</v>
      </c>
      <c r="B171" s="52"/>
      <c r="C171" s="52"/>
      <c r="D171" s="53"/>
      <c r="E171" s="54">
        <f>E172+E173+E174</f>
        <v>42947746.579999998</v>
      </c>
      <c r="F171" s="54">
        <f t="shared" ref="F171:Q171" si="11">F172+F173+F174</f>
        <v>168275.5</v>
      </c>
      <c r="G171" s="54">
        <f t="shared" si="11"/>
        <v>332597.51</v>
      </c>
      <c r="H171" s="54">
        <f t="shared" si="11"/>
        <v>917723.61</v>
      </c>
      <c r="I171" s="54">
        <f t="shared" si="11"/>
        <v>866994.62</v>
      </c>
      <c r="J171" s="54">
        <f t="shared" si="11"/>
        <v>40608636.490000002</v>
      </c>
      <c r="K171" s="54">
        <f t="shared" si="11"/>
        <v>7192400.0099999998</v>
      </c>
      <c r="L171" s="54">
        <f t="shared" si="11"/>
        <v>1243396</v>
      </c>
      <c r="M171" s="54">
        <f t="shared" si="11"/>
        <v>25224745</v>
      </c>
      <c r="N171" s="54">
        <f t="shared" si="11"/>
        <v>18144136.259999998</v>
      </c>
      <c r="O171" s="54">
        <f t="shared" si="11"/>
        <v>8575969</v>
      </c>
      <c r="P171" s="54">
        <f t="shared" si="11"/>
        <v>7764817.8100000005</v>
      </c>
      <c r="Q171" s="54">
        <f t="shared" si="11"/>
        <v>8000</v>
      </c>
      <c r="R171" s="84"/>
      <c r="S171" s="62" t="s">
        <v>226</v>
      </c>
    </row>
    <row r="172" spans="1:19" ht="24" customHeight="1" x14ac:dyDescent="0.3">
      <c r="A172" s="57" t="s">
        <v>227</v>
      </c>
      <c r="B172" s="57"/>
      <c r="C172" s="57"/>
      <c r="D172" s="58"/>
      <c r="E172" s="59">
        <v>13365392.18</v>
      </c>
      <c r="F172" s="59">
        <v>35260</v>
      </c>
      <c r="G172" s="59">
        <v>131975.26999999999</v>
      </c>
      <c r="H172" s="59">
        <v>273077.61</v>
      </c>
      <c r="I172" s="59">
        <v>47607</v>
      </c>
      <c r="J172" s="59">
        <v>10747647</v>
      </c>
      <c r="K172" s="59">
        <v>2105300.0099999998</v>
      </c>
      <c r="L172" s="59">
        <v>271905</v>
      </c>
      <c r="M172" s="59">
        <v>7080719</v>
      </c>
      <c r="N172" s="59">
        <v>5008260.0599999996</v>
      </c>
      <c r="O172" s="59">
        <v>2183979</v>
      </c>
      <c r="P172" s="59">
        <v>1909316.11</v>
      </c>
      <c r="Q172" s="59">
        <v>0</v>
      </c>
      <c r="R172" s="55"/>
      <c r="S172" s="64" t="s">
        <v>228</v>
      </c>
    </row>
    <row r="173" spans="1:19" ht="24" customHeight="1" x14ac:dyDescent="0.3">
      <c r="A173" s="57" t="s">
        <v>229</v>
      </c>
      <c r="B173" s="57"/>
      <c r="C173" s="57"/>
      <c r="D173" s="58"/>
      <c r="E173" s="59">
        <v>13465778.870000001</v>
      </c>
      <c r="F173" s="59">
        <v>4140</v>
      </c>
      <c r="G173" s="59">
        <v>97299.36</v>
      </c>
      <c r="H173" s="59">
        <v>602201</v>
      </c>
      <c r="I173" s="59">
        <v>140072.17000000001</v>
      </c>
      <c r="J173" s="59">
        <v>20525903.490000002</v>
      </c>
      <c r="K173" s="59">
        <v>5087100</v>
      </c>
      <c r="L173" s="59">
        <v>332678</v>
      </c>
      <c r="M173" s="59">
        <v>7827734</v>
      </c>
      <c r="N173" s="59">
        <v>6460371.9400000004</v>
      </c>
      <c r="O173" s="59">
        <v>3945100</v>
      </c>
      <c r="P173" s="59">
        <v>2633901.7000000002</v>
      </c>
      <c r="Q173" s="59">
        <v>0</v>
      </c>
      <c r="R173" s="55"/>
      <c r="S173" s="64" t="s">
        <v>230</v>
      </c>
    </row>
    <row r="174" spans="1:19" ht="24" customHeight="1" x14ac:dyDescent="0.3">
      <c r="A174" s="85" t="s">
        <v>231</v>
      </c>
      <c r="B174" s="85"/>
      <c r="C174" s="85"/>
      <c r="D174" s="86"/>
      <c r="E174" s="87">
        <v>16116575.529999999</v>
      </c>
      <c r="F174" s="87">
        <v>128875.5</v>
      </c>
      <c r="G174" s="87">
        <v>103322.88</v>
      </c>
      <c r="H174" s="87">
        <v>42445</v>
      </c>
      <c r="I174" s="87">
        <v>679315.45</v>
      </c>
      <c r="J174" s="87">
        <v>9335086</v>
      </c>
      <c r="K174" s="87">
        <v>0</v>
      </c>
      <c r="L174" s="87">
        <v>638813</v>
      </c>
      <c r="M174" s="87">
        <v>10316292</v>
      </c>
      <c r="N174" s="87">
        <v>6675504.2599999998</v>
      </c>
      <c r="O174" s="87">
        <v>2446890</v>
      </c>
      <c r="P174" s="87">
        <v>3221600</v>
      </c>
      <c r="Q174" s="87">
        <v>8000</v>
      </c>
      <c r="R174" s="88"/>
      <c r="S174" s="46" t="s">
        <v>232</v>
      </c>
    </row>
    <row r="175" spans="1:19" ht="11.25" customHeight="1" x14ac:dyDescent="0.3"/>
    <row r="176" spans="1:19" x14ac:dyDescent="0.3">
      <c r="B176" s="89" t="s">
        <v>233</v>
      </c>
    </row>
    <row r="177" spans="2:2" x14ac:dyDescent="0.3">
      <c r="B177" s="89" t="s">
        <v>234</v>
      </c>
    </row>
  </sheetData>
  <mergeCells count="165">
    <mergeCell ref="A172:D172"/>
    <mergeCell ref="A173:D173"/>
    <mergeCell ref="A174:D174"/>
    <mergeCell ref="A166:D166"/>
    <mergeCell ref="A167:D167"/>
    <mergeCell ref="A168:D168"/>
    <mergeCell ref="A169:D169"/>
    <mergeCell ref="A170:D170"/>
    <mergeCell ref="A171:D171"/>
    <mergeCell ref="R160:S160"/>
    <mergeCell ref="A161:D161"/>
    <mergeCell ref="R161:S161"/>
    <mergeCell ref="A162:D162"/>
    <mergeCell ref="R162:S162"/>
    <mergeCell ref="A163:D163"/>
    <mergeCell ref="R163:S163"/>
    <mergeCell ref="A150:D150"/>
    <mergeCell ref="A151:D151"/>
    <mergeCell ref="A152:D152"/>
    <mergeCell ref="E159:K159"/>
    <mergeCell ref="L159:Q159"/>
    <mergeCell ref="E160:K160"/>
    <mergeCell ref="L160:Q160"/>
    <mergeCell ref="A144:D144"/>
    <mergeCell ref="A145:D145"/>
    <mergeCell ref="A146:D146"/>
    <mergeCell ref="A147:D147"/>
    <mergeCell ref="A148:D148"/>
    <mergeCell ref="A149:D149"/>
    <mergeCell ref="A138:D138"/>
    <mergeCell ref="A139:D139"/>
    <mergeCell ref="A140:D140"/>
    <mergeCell ref="A141:D141"/>
    <mergeCell ref="A142:D142"/>
    <mergeCell ref="A143:D143"/>
    <mergeCell ref="R132:S132"/>
    <mergeCell ref="A133:D133"/>
    <mergeCell ref="R133:S133"/>
    <mergeCell ref="A134:D134"/>
    <mergeCell ref="R134:S134"/>
    <mergeCell ref="A135:D135"/>
    <mergeCell ref="R135:S135"/>
    <mergeCell ref="A122:D122"/>
    <mergeCell ref="A123:D123"/>
    <mergeCell ref="A124:D124"/>
    <mergeCell ref="E131:K131"/>
    <mergeCell ref="L131:Q131"/>
    <mergeCell ref="E132:K132"/>
    <mergeCell ref="L132:Q132"/>
    <mergeCell ref="A116:D116"/>
    <mergeCell ref="A117:D117"/>
    <mergeCell ref="A118:D118"/>
    <mergeCell ref="A119:D119"/>
    <mergeCell ref="A120:D120"/>
    <mergeCell ref="A121:D121"/>
    <mergeCell ref="A110:D110"/>
    <mergeCell ref="A111:D111"/>
    <mergeCell ref="A112:D112"/>
    <mergeCell ref="A113:D113"/>
    <mergeCell ref="A114:D114"/>
    <mergeCell ref="A115:D115"/>
    <mergeCell ref="A103:D103"/>
    <mergeCell ref="R103:S103"/>
    <mergeCell ref="A106:D106"/>
    <mergeCell ref="A107:D107"/>
    <mergeCell ref="A108:D108"/>
    <mergeCell ref="A109:D109"/>
    <mergeCell ref="E100:K100"/>
    <mergeCell ref="L100:Q100"/>
    <mergeCell ref="R100:S100"/>
    <mergeCell ref="A101:D101"/>
    <mergeCell ref="R101:S101"/>
    <mergeCell ref="A102:D102"/>
    <mergeCell ref="R102:S102"/>
    <mergeCell ref="A89:D89"/>
    <mergeCell ref="A90:D90"/>
    <mergeCell ref="A91:D91"/>
    <mergeCell ref="A92:D92"/>
    <mergeCell ref="E99:K99"/>
    <mergeCell ref="L99:Q99"/>
    <mergeCell ref="A83:D83"/>
    <mergeCell ref="A84:D84"/>
    <mergeCell ref="A85:D85"/>
    <mergeCell ref="A86:D86"/>
    <mergeCell ref="A87:D87"/>
    <mergeCell ref="A88:D88"/>
    <mergeCell ref="A77:D77"/>
    <mergeCell ref="A78:D78"/>
    <mergeCell ref="A79:D79"/>
    <mergeCell ref="A80:D80"/>
    <mergeCell ref="A81:D81"/>
    <mergeCell ref="A82:D82"/>
    <mergeCell ref="A71:D71"/>
    <mergeCell ref="R71:S71"/>
    <mergeCell ref="A72:D72"/>
    <mergeCell ref="R72:S72"/>
    <mergeCell ref="A75:D75"/>
    <mergeCell ref="A76:D76"/>
    <mergeCell ref="L68:Q68"/>
    <mergeCell ref="E69:K69"/>
    <mergeCell ref="L69:Q69"/>
    <mergeCell ref="R69:S69"/>
    <mergeCell ref="A70:D70"/>
    <mergeCell ref="R70:S70"/>
    <mergeCell ref="A58:D58"/>
    <mergeCell ref="A59:D59"/>
    <mergeCell ref="A60:D60"/>
    <mergeCell ref="A61:D61"/>
    <mergeCell ref="A62:D62"/>
    <mergeCell ref="E68:K68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40:D40"/>
    <mergeCell ref="R40:S40"/>
    <mergeCell ref="A41:D41"/>
    <mergeCell ref="R41:S41"/>
    <mergeCell ref="A44:D44"/>
    <mergeCell ref="A45:D45"/>
    <mergeCell ref="L37:Q37"/>
    <mergeCell ref="E38:K38"/>
    <mergeCell ref="L38:Q38"/>
    <mergeCell ref="R38:S38"/>
    <mergeCell ref="A39:D39"/>
    <mergeCell ref="R39:S39"/>
    <mergeCell ref="A27:D27"/>
    <mergeCell ref="A28:D28"/>
    <mergeCell ref="A29:D29"/>
    <mergeCell ref="A30:D30"/>
    <mergeCell ref="A31:D31"/>
    <mergeCell ref="E37:K37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9:D9"/>
    <mergeCell ref="R9:S9"/>
    <mergeCell ref="A10:D10"/>
    <mergeCell ref="R10:S10"/>
    <mergeCell ref="A13:D13"/>
    <mergeCell ref="A14:D14"/>
    <mergeCell ref="E6:K6"/>
    <mergeCell ref="L6:Q6"/>
    <mergeCell ref="E7:K7"/>
    <mergeCell ref="L7:Q7"/>
    <mergeCell ref="R7:S7"/>
    <mergeCell ref="A8:D8"/>
    <mergeCell ref="R8:S8"/>
  </mergeCells>
  <pageMargins left="3.937007874015748E-2" right="3.937007874015748E-2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2018-03-13T07:25:39Z</dcterms:created>
  <dcterms:modified xsi:type="dcterms:W3CDTF">2018-03-13T07:27:02Z</dcterms:modified>
</cp:coreProperties>
</file>