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3" sheetId="1" r:id="rId1"/>
  </sheets>
  <definedNames>
    <definedName name="_xlnm.Print_Area" localSheetId="0">'T-5.3'!$A$1:$T$27</definedName>
  </definedNames>
  <calcPr calcId="125725"/>
</workbook>
</file>

<file path=xl/calcChain.xml><?xml version="1.0" encoding="utf-8"?>
<calcChain xmlns="http://schemas.openxmlformats.org/spreadsheetml/2006/main">
  <c r="AA23" i="1"/>
  <c r="Z23"/>
  <c r="X23"/>
  <c r="W23"/>
  <c r="V23"/>
  <c r="H23"/>
  <c r="Y23" s="1"/>
  <c r="AA22"/>
  <c r="Z22"/>
  <c r="X22"/>
  <c r="W22"/>
  <c r="H22"/>
  <c r="Y22" s="1"/>
  <c r="AA21"/>
  <c r="Z21"/>
  <c r="X21"/>
  <c r="W21"/>
  <c r="H21"/>
  <c r="Y21" s="1"/>
  <c r="AA20"/>
  <c r="Z20"/>
  <c r="X20"/>
  <c r="W20"/>
  <c r="H20"/>
  <c r="Y20" s="1"/>
  <c r="AA19"/>
  <c r="Z19"/>
  <c r="X19"/>
  <c r="W19"/>
  <c r="V19"/>
  <c r="H19"/>
  <c r="Y19" s="1"/>
  <c r="AA18"/>
  <c r="Z18"/>
  <c r="X18"/>
  <c r="W18"/>
  <c r="V18"/>
  <c r="H18"/>
  <c r="Y18" s="1"/>
  <c r="AA17"/>
  <c r="Z17"/>
  <c r="X17"/>
  <c r="W17"/>
  <c r="V17"/>
  <c r="H17"/>
  <c r="Y17" s="1"/>
  <c r="AA16"/>
  <c r="Z16"/>
  <c r="X16"/>
  <c r="W16"/>
  <c r="H16"/>
  <c r="Y16" s="1"/>
  <c r="AA15"/>
  <c r="Z15"/>
  <c r="X15"/>
  <c r="W15"/>
  <c r="V15"/>
  <c r="H15"/>
  <c r="Y15" s="1"/>
  <c r="AA14"/>
  <c r="Z14"/>
  <c r="X14"/>
  <c r="W14"/>
  <c r="V14"/>
  <c r="H14"/>
  <c r="Y14" s="1"/>
  <c r="AA11"/>
  <c r="Z11"/>
  <c r="X11"/>
  <c r="W11"/>
  <c r="V11"/>
  <c r="H11"/>
  <c r="H10" s="1"/>
  <c r="Y10" s="1"/>
  <c r="X10"/>
  <c r="J10"/>
  <c r="AA10" s="1"/>
  <c r="I10"/>
  <c r="Z10" s="1"/>
  <c r="G10"/>
  <c r="F10"/>
  <c r="W10" s="1"/>
  <c r="E10"/>
  <c r="V10" s="1"/>
  <c r="Y8"/>
  <c r="V8"/>
  <c r="V21" s="1"/>
  <c r="Y11" l="1"/>
  <c r="V22"/>
  <c r="V16"/>
  <c r="V20"/>
</calcChain>
</file>

<file path=xl/sharedStrings.xml><?xml version="1.0" encoding="utf-8"?>
<sst xmlns="http://schemas.openxmlformats.org/spreadsheetml/2006/main" count="75" uniqueCount="48">
  <si>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</si>
  <si>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</si>
  <si>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</si>
  <si>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</si>
  <si>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</si>
  <si>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</si>
  <si>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</si>
  <si>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</si>
  <si>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</si>
  <si>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</si>
  <si>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</si>
  <si>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</si>
  <si>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ประชากรกลางปี 2558</t>
  </si>
  <si>
    <t>ประชากรกลางปี 2559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</si>
  <si>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</si>
  <si>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</si>
  <si>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</si>
  <si>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</si>
  <si>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</si>
  <si>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</si>
  <si>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</si>
  <si>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</si>
  <si>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</si>
  <si>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</si>
  <si>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</si>
  <si>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</si>
  <si>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</si>
  <si>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</si>
  <si>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</si>
  <si>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</si>
  <si>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</si>
  <si>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</si>
  <si>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</si>
  <si>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</si>
  <si>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</si>
  <si>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</si>
  <si>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</si>
  <si>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</si>
  <si>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</si>
  <si>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</si>
  <si>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</si>
  <si>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</si>
  <si>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</si>
  <si>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</si>
  <si>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</si>
  <si>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</si>
  <si>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สำนักงานสาธารณสุขจังหวัดพิจิตร</t>
  </si>
  <si>
    <t xml:space="preserve"> Source:   Phichit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</si>
</sst>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8" xfId="0" applyNumberFormat="1" applyFont="1" applyBorder="1" applyAlignment="1">
      <alignment horizontal="left"/>
    </xf>
    <xf numFmtId="43" fontId="7" fillId="0" borderId="8" xfId="1" applyFont="1" applyBorder="1" applyAlignment="1"/>
    <xf numFmtId="43" fontId="7" fillId="0" borderId="8" xfId="1" applyNumberFormat="1" applyFont="1" applyBorder="1" applyAlignment="1"/>
    <xf numFmtId="43" fontId="7" fillId="0" borderId="14" xfId="1" applyNumberFormat="1" applyFont="1" applyBorder="1" applyAlignment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43" fontId="4" fillId="0" borderId="15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8" xfId="1" applyNumberFormat="1" applyFont="1" applyBorder="1" applyAlignment="1"/>
    <xf numFmtId="43" fontId="8" fillId="0" borderId="8" xfId="1" applyFont="1" applyBorder="1" applyAlignment="1"/>
    <xf numFmtId="43" fontId="8" fillId="0" borderId="8" xfId="1" applyNumberFormat="1" applyFont="1" applyBorder="1" applyAlignment="1"/>
    <xf numFmtId="43" fontId="8" fillId="0" borderId="14" xfId="1" applyNumberFormat="1" applyFont="1" applyBorder="1" applyAlignment="1"/>
    <xf numFmtId="0" fontId="4" fillId="0" borderId="0" xfId="0" applyFont="1" applyBorder="1" applyAlignment="1">
      <alignment horizontal="left"/>
    </xf>
    <xf numFmtId="43" fontId="4" fillId="0" borderId="14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13" xfId="0" applyNumberFormat="1" applyFont="1" applyBorder="1"/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9" fillId="0" borderId="0" xfId="0" applyFont="1" applyBorder="1"/>
  </cellXfs>
  <cellStyles count="9">
    <cellStyle name="Normal 10" xfId="2"/>
    <cellStyle name="Normal 18" xfId="3"/>
    <cellStyle name="Normal 19" xfId="4"/>
    <cellStyle name="Normal 3" xfId="5"/>
    <cellStyle name="Normal 4" xfId="6"/>
    <cellStyle name="Normal_นอก" xfId="7"/>
    <cellStyle name="เครื่องหมายจุลภาค" xfId="1" builtinId="3"/>
    <cellStyle name="ปกติ" xfId="0" builtinId="0"/>
    <cellStyle name="ปกติ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34550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34550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34550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34550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26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600142" y="0"/>
          <a:ext cx="592666" cy="6424083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9"/>
  <sheetViews>
    <sheetView showGridLines="0" tabSelected="1" zoomScale="90" zoomScaleNormal="90" workbookViewId="0">
      <selection activeCell="R32" sqref="R32"/>
    </sheetView>
  </sheetViews>
  <sheetFormatPr defaultRowHeight="21.75"/>
  <cols>
    <col min="1" max="1" width="1.7109375" style="68" customWidth="1"/>
    <col min="2" max="2" width="5.85546875" style="68" customWidth="1"/>
    <col min="3" max="3" width="4.140625" style="68" customWidth="1"/>
    <col min="4" max="4" width="19.85546875" style="68" customWidth="1"/>
    <col min="5" max="14" width="6.42578125" style="68" customWidth="1"/>
    <col min="15" max="15" width="7.5703125" style="68" customWidth="1"/>
    <col min="16" max="16" width="6.42578125" style="68" customWidth="1"/>
    <col min="17" max="17" width="0.42578125" style="68" customWidth="1"/>
    <col min="18" max="18" width="33.42578125" style="68" customWidth="1"/>
    <col min="19" max="19" width="2.28515625" style="68" customWidth="1"/>
    <col min="20" max="20" width="3.140625" style="68" customWidth="1"/>
    <col min="21" max="21" width="9" style="68" customWidth="1"/>
    <col min="22" max="25" width="9.140625" style="68"/>
    <col min="26" max="26" width="9.5703125" style="68" bestFit="1" customWidth="1"/>
    <col min="27" max="16384" width="9.140625" style="68"/>
  </cols>
  <sheetData>
    <row r="1" spans="1:27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7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7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27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27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  <c r="V6" s="25" t="s">
        <v>12</v>
      </c>
      <c r="W6" s="26"/>
      <c r="X6" s="27"/>
      <c r="Y6" s="28" t="s">
        <v>13</v>
      </c>
      <c r="Z6" s="29"/>
      <c r="AA6" s="30"/>
    </row>
    <row r="7" spans="1:27" s="15" customFormat="1" ht="23.25" customHeight="1">
      <c r="A7" s="16"/>
      <c r="B7" s="16"/>
      <c r="C7" s="16"/>
      <c r="D7" s="17"/>
      <c r="E7" s="31" t="s">
        <v>14</v>
      </c>
      <c r="F7" s="31" t="s">
        <v>15</v>
      </c>
      <c r="G7" s="31" t="s">
        <v>16</v>
      </c>
      <c r="H7" s="31" t="s">
        <v>14</v>
      </c>
      <c r="I7" s="31" t="s">
        <v>15</v>
      </c>
      <c r="J7" s="31" t="s">
        <v>16</v>
      </c>
      <c r="K7" s="31" t="s">
        <v>14</v>
      </c>
      <c r="L7" s="31" t="s">
        <v>15</v>
      </c>
      <c r="M7" s="31" t="s">
        <v>16</v>
      </c>
      <c r="N7" s="31" t="s">
        <v>14</v>
      </c>
      <c r="O7" s="31" t="s">
        <v>15</v>
      </c>
      <c r="P7" s="31" t="s">
        <v>16</v>
      </c>
      <c r="Q7" s="21"/>
      <c r="R7" s="16"/>
      <c r="V7" s="32" t="s">
        <v>14</v>
      </c>
      <c r="W7" s="32" t="s">
        <v>15</v>
      </c>
      <c r="X7" s="32" t="s">
        <v>16</v>
      </c>
      <c r="Y7" s="33" t="s">
        <v>14</v>
      </c>
      <c r="Z7" s="33" t="s">
        <v>15</v>
      </c>
      <c r="AA7" s="33" t="s">
        <v>16</v>
      </c>
    </row>
    <row r="8" spans="1:27" s="15" customFormat="1" ht="23.25" customHeight="1">
      <c r="A8" s="19"/>
      <c r="B8" s="19"/>
      <c r="C8" s="19"/>
      <c r="D8" s="20"/>
      <c r="E8" s="34" t="s">
        <v>17</v>
      </c>
      <c r="F8" s="34" t="s">
        <v>18</v>
      </c>
      <c r="G8" s="34" t="s">
        <v>19</v>
      </c>
      <c r="H8" s="34" t="s">
        <v>17</v>
      </c>
      <c r="I8" s="34" t="s">
        <v>18</v>
      </c>
      <c r="J8" s="34" t="s">
        <v>19</v>
      </c>
      <c r="K8" s="34" t="s">
        <v>17</v>
      </c>
      <c r="L8" s="34" t="s">
        <v>18</v>
      </c>
      <c r="M8" s="34" t="s">
        <v>19</v>
      </c>
      <c r="N8" s="34" t="s">
        <v>17</v>
      </c>
      <c r="O8" s="34" t="s">
        <v>18</v>
      </c>
      <c r="P8" s="34" t="s">
        <v>19</v>
      </c>
      <c r="Q8" s="18"/>
      <c r="R8" s="19"/>
      <c r="V8" s="35">
        <f>SUM(W8:X8)</f>
        <v>546486</v>
      </c>
      <c r="W8" s="35">
        <v>267563</v>
      </c>
      <c r="X8" s="35">
        <v>278923</v>
      </c>
      <c r="Y8" s="35">
        <f>SUM(Z8:AA8)</f>
        <v>544183</v>
      </c>
      <c r="Z8" s="35">
        <v>266371</v>
      </c>
      <c r="AA8" s="35">
        <v>277812</v>
      </c>
    </row>
    <row r="9" spans="1:27" s="15" customFormat="1" ht="3" customHeight="1">
      <c r="A9" s="36"/>
      <c r="B9" s="36"/>
      <c r="C9" s="36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  <c r="P9" s="39"/>
      <c r="Q9" s="40"/>
      <c r="R9" s="36"/>
    </row>
    <row r="10" spans="1:27" s="15" customFormat="1" ht="24.75" customHeight="1">
      <c r="A10" s="41" t="s">
        <v>20</v>
      </c>
      <c r="B10" s="41"/>
      <c r="C10" s="41"/>
      <c r="D10" s="42"/>
      <c r="E10" s="43">
        <f>SUM(E11:E23)</f>
        <v>4755</v>
      </c>
      <c r="F10" s="43">
        <f t="shared" ref="F10:J10" si="0">SUM(F11:F23)</f>
        <v>2532</v>
      </c>
      <c r="G10" s="43">
        <f t="shared" si="0"/>
        <v>2223</v>
      </c>
      <c r="H10" s="43">
        <f t="shared" si="0"/>
        <v>5056</v>
      </c>
      <c r="I10" s="43">
        <f t="shared" si="0"/>
        <v>2751</v>
      </c>
      <c r="J10" s="43">
        <f t="shared" si="0"/>
        <v>2305</v>
      </c>
      <c r="K10" s="44">
        <v>870.10463214062213</v>
      </c>
      <c r="L10" s="44">
        <v>946.31918464062676</v>
      </c>
      <c r="M10" s="44">
        <v>796.99415250803986</v>
      </c>
      <c r="N10" s="45">
        <v>929.09921846143664</v>
      </c>
      <c r="O10" s="45">
        <v>1032.770083830447</v>
      </c>
      <c r="P10" s="46">
        <v>829.69778123335209</v>
      </c>
      <c r="Q10" s="47"/>
      <c r="R10" s="48" t="s">
        <v>17</v>
      </c>
      <c r="S10" s="49"/>
      <c r="V10" s="50">
        <f>E10/$V$8*100000</f>
        <v>870.10463214062213</v>
      </c>
      <c r="W10" s="50">
        <f>F10/$W$8*100000</f>
        <v>946.31918464062676</v>
      </c>
      <c r="X10" s="50">
        <f>G10/$X$8*100000</f>
        <v>796.99415250803986</v>
      </c>
      <c r="Y10" s="50">
        <f>H10/$Y$8*100000</f>
        <v>929.09921846143664</v>
      </c>
      <c r="Z10" s="50">
        <f>I10/$Z$8*100000</f>
        <v>1032.770083830447</v>
      </c>
      <c r="AA10" s="50">
        <f>J10/$AA$8*100000</f>
        <v>829.69778123335209</v>
      </c>
    </row>
    <row r="11" spans="1:27" s="15" customFormat="1" ht="21" customHeight="1">
      <c r="A11" s="51" t="s">
        <v>21</v>
      </c>
      <c r="B11" s="51"/>
      <c r="C11" s="51"/>
      <c r="D11" s="52"/>
      <c r="E11" s="53">
        <v>654</v>
      </c>
      <c r="F11" s="53">
        <v>363</v>
      </c>
      <c r="G11" s="53">
        <v>291</v>
      </c>
      <c r="H11" s="53">
        <f>I11+J11</f>
        <v>685</v>
      </c>
      <c r="I11" s="53">
        <v>391</v>
      </c>
      <c r="J11" s="53">
        <v>294</v>
      </c>
      <c r="K11" s="54">
        <v>119.67369703889943</v>
      </c>
      <c r="L11" s="54">
        <v>135.66898263212775</v>
      </c>
      <c r="M11" s="54">
        <v>104.32986881684192</v>
      </c>
      <c r="N11" s="55">
        <v>125.87677307082359</v>
      </c>
      <c r="O11" s="55">
        <v>146.78775091883125</v>
      </c>
      <c r="P11" s="56">
        <v>105.82696211826703</v>
      </c>
      <c r="Q11" s="47"/>
      <c r="R11" s="57" t="s">
        <v>22</v>
      </c>
      <c r="S11" s="49"/>
      <c r="V11" s="58">
        <f t="shared" ref="V11:V23" si="1">E11/$V$8*100000</f>
        <v>119.67369703889943</v>
      </c>
      <c r="W11" s="58">
        <f t="shared" ref="W11:W23" si="2">F11/$W$8*100000</f>
        <v>135.66898263212775</v>
      </c>
      <c r="X11" s="58">
        <f t="shared" ref="X11:X23" si="3">G11/$X$8*100000</f>
        <v>104.32986881684192</v>
      </c>
      <c r="Y11" s="58">
        <f t="shared" ref="Y11:Y23" si="4">H11/$Y$8*100000</f>
        <v>125.87677307082359</v>
      </c>
      <c r="Z11" s="58">
        <f t="shared" ref="Z11:Z23" si="5">I11/$Z$8*100000</f>
        <v>146.78775091883125</v>
      </c>
      <c r="AA11" s="58">
        <f t="shared" ref="AA11:AA23" si="6">J11/$AA$8*100000</f>
        <v>105.82696211826703</v>
      </c>
    </row>
    <row r="12" spans="1:27" s="15" customFormat="1" ht="21" customHeight="1">
      <c r="C12" s="57"/>
      <c r="D12" s="57"/>
      <c r="E12" s="53"/>
      <c r="F12" s="53"/>
      <c r="G12" s="53"/>
      <c r="H12" s="53"/>
      <c r="I12" s="53"/>
      <c r="J12" s="53"/>
      <c r="K12" s="54"/>
      <c r="L12" s="54"/>
      <c r="M12" s="54"/>
      <c r="N12" s="55"/>
      <c r="O12" s="55"/>
      <c r="P12" s="56"/>
      <c r="Q12" s="59"/>
      <c r="R12" s="57" t="s">
        <v>23</v>
      </c>
      <c r="S12" s="49"/>
      <c r="V12" s="58"/>
      <c r="W12" s="58"/>
      <c r="X12" s="58"/>
      <c r="Y12" s="58"/>
      <c r="Z12" s="58"/>
      <c r="AA12" s="58"/>
    </row>
    <row r="13" spans="1:27" s="15" customFormat="1" ht="21" customHeight="1">
      <c r="A13" s="57" t="s">
        <v>24</v>
      </c>
      <c r="B13" s="57"/>
      <c r="C13" s="57"/>
      <c r="D13" s="57"/>
      <c r="E13" s="53"/>
      <c r="F13" s="53"/>
      <c r="G13" s="53"/>
      <c r="H13" s="53"/>
      <c r="I13" s="53"/>
      <c r="J13" s="53"/>
      <c r="K13" s="54"/>
      <c r="L13" s="54"/>
      <c r="M13" s="54"/>
      <c r="N13" s="55"/>
      <c r="O13" s="55"/>
      <c r="P13" s="56"/>
      <c r="Q13" s="59"/>
      <c r="R13" s="57" t="s">
        <v>25</v>
      </c>
      <c r="S13" s="49"/>
      <c r="V13" s="58"/>
      <c r="W13" s="58"/>
      <c r="X13" s="58"/>
      <c r="Y13" s="58"/>
      <c r="Z13" s="58"/>
      <c r="AA13" s="58"/>
    </row>
    <row r="14" spans="1:27" s="15" customFormat="1" ht="21" customHeight="1">
      <c r="A14" s="57"/>
      <c r="B14" s="57" t="s">
        <v>26</v>
      </c>
      <c r="C14" s="57"/>
      <c r="D14" s="57"/>
      <c r="E14" s="53">
        <v>172</v>
      </c>
      <c r="F14" s="53">
        <v>136</v>
      </c>
      <c r="G14" s="53">
        <v>36</v>
      </c>
      <c r="H14" s="53">
        <f t="shared" ref="H14:H23" si="7">I14+J14</f>
        <v>156</v>
      </c>
      <c r="I14" s="53">
        <v>119</v>
      </c>
      <c r="J14" s="53">
        <v>37</v>
      </c>
      <c r="K14" s="54">
        <v>31.47381634662187</v>
      </c>
      <c r="L14" s="54">
        <v>50.829150517821972</v>
      </c>
      <c r="M14" s="54">
        <v>12.906787894867042</v>
      </c>
      <c r="N14" s="55">
        <v>28.666827151895593</v>
      </c>
      <c r="O14" s="55">
        <v>44.674532888339947</v>
      </c>
      <c r="P14" s="56">
        <v>13.318359178149253</v>
      </c>
      <c r="Q14" s="59"/>
      <c r="R14" s="57" t="s">
        <v>27</v>
      </c>
      <c r="S14" s="49"/>
      <c r="V14" s="58">
        <f t="shared" si="1"/>
        <v>31.47381634662187</v>
      </c>
      <c r="W14" s="58">
        <f t="shared" si="2"/>
        <v>50.829150517821972</v>
      </c>
      <c r="X14" s="58">
        <f t="shared" si="3"/>
        <v>12.906787894867042</v>
      </c>
      <c r="Y14" s="58">
        <f t="shared" si="4"/>
        <v>28.666827151895593</v>
      </c>
      <c r="Z14" s="58">
        <f t="shared" si="5"/>
        <v>44.674532888339947</v>
      </c>
      <c r="AA14" s="58">
        <f t="shared" si="6"/>
        <v>13.318359178149253</v>
      </c>
    </row>
    <row r="15" spans="1:27" s="15" customFormat="1" ht="21" customHeight="1">
      <c r="A15" s="57" t="s">
        <v>28</v>
      </c>
      <c r="B15" s="57"/>
      <c r="C15" s="57"/>
      <c r="D15" s="57"/>
      <c r="E15" s="53">
        <v>352</v>
      </c>
      <c r="F15" s="53">
        <v>198</v>
      </c>
      <c r="G15" s="53">
        <v>154</v>
      </c>
      <c r="H15" s="53">
        <f t="shared" si="7"/>
        <v>380</v>
      </c>
      <c r="I15" s="53">
        <v>218</v>
      </c>
      <c r="J15" s="53">
        <v>162</v>
      </c>
      <c r="K15" s="54">
        <v>64.411531127970335</v>
      </c>
      <c r="L15" s="54">
        <v>74.001263253887871</v>
      </c>
      <c r="M15" s="54">
        <v>55.212370439153453</v>
      </c>
      <c r="N15" s="55">
        <v>69.829450754617469</v>
      </c>
      <c r="O15" s="55">
        <v>81.840740921496703</v>
      </c>
      <c r="P15" s="56">
        <v>58.312815861085916</v>
      </c>
      <c r="Q15" s="59"/>
      <c r="R15" s="57" t="s">
        <v>29</v>
      </c>
      <c r="S15" s="49"/>
      <c r="V15" s="58">
        <f t="shared" si="1"/>
        <v>64.411531127970335</v>
      </c>
      <c r="W15" s="58">
        <f t="shared" si="2"/>
        <v>74.001263253887871</v>
      </c>
      <c r="X15" s="58">
        <f t="shared" si="3"/>
        <v>55.212370439153453</v>
      </c>
      <c r="Y15" s="58">
        <f t="shared" si="4"/>
        <v>69.829450754617469</v>
      </c>
      <c r="Z15" s="58">
        <f t="shared" si="5"/>
        <v>81.840740921496703</v>
      </c>
      <c r="AA15" s="58">
        <f t="shared" si="6"/>
        <v>58.312815861085916</v>
      </c>
    </row>
    <row r="16" spans="1:27" s="15" customFormat="1" ht="21" customHeight="1">
      <c r="A16" s="57" t="s">
        <v>30</v>
      </c>
      <c r="B16" s="60"/>
      <c r="C16" s="60"/>
      <c r="D16" s="60"/>
      <c r="E16" s="53">
        <v>292</v>
      </c>
      <c r="F16" s="53">
        <v>157</v>
      </c>
      <c r="G16" s="53">
        <v>135</v>
      </c>
      <c r="H16" s="53">
        <f t="shared" si="7"/>
        <v>248</v>
      </c>
      <c r="I16" s="53">
        <v>123</v>
      </c>
      <c r="J16" s="53">
        <v>125</v>
      </c>
      <c r="K16" s="54">
        <v>53.43229286752085</v>
      </c>
      <c r="L16" s="54">
        <v>58.67776934777978</v>
      </c>
      <c r="M16" s="54">
        <v>48.400454605751413</v>
      </c>
      <c r="N16" s="55">
        <v>45.572904703013506</v>
      </c>
      <c r="O16" s="55">
        <v>46.176197859376586</v>
      </c>
      <c r="P16" s="56">
        <v>44.994456682936665</v>
      </c>
      <c r="Q16" s="59"/>
      <c r="R16" s="57" t="s">
        <v>31</v>
      </c>
      <c r="S16" s="49"/>
      <c r="V16" s="58">
        <f t="shared" si="1"/>
        <v>53.43229286752085</v>
      </c>
      <c r="W16" s="58">
        <f t="shared" si="2"/>
        <v>58.67776934777978</v>
      </c>
      <c r="X16" s="58">
        <f t="shared" si="3"/>
        <v>48.400454605751413</v>
      </c>
      <c r="Y16" s="58">
        <f t="shared" si="4"/>
        <v>45.572904703013506</v>
      </c>
      <c r="Z16" s="58">
        <f t="shared" si="5"/>
        <v>46.176197859376586</v>
      </c>
      <c r="AA16" s="58">
        <f t="shared" si="6"/>
        <v>44.994456682936665</v>
      </c>
    </row>
    <row r="17" spans="1:27" s="15" customFormat="1" ht="21" customHeight="1">
      <c r="A17" s="57" t="s">
        <v>32</v>
      </c>
      <c r="B17" s="60"/>
      <c r="C17" s="60"/>
      <c r="D17" s="60"/>
      <c r="E17" s="53">
        <v>357</v>
      </c>
      <c r="F17" s="53">
        <v>190</v>
      </c>
      <c r="G17" s="53">
        <v>167</v>
      </c>
      <c r="H17" s="53">
        <f t="shared" si="7"/>
        <v>437</v>
      </c>
      <c r="I17" s="53">
        <v>255</v>
      </c>
      <c r="J17" s="53">
        <v>182</v>
      </c>
      <c r="K17" s="54">
        <v>65.32646764967447</v>
      </c>
      <c r="L17" s="54">
        <v>71.011313223427749</v>
      </c>
      <c r="M17" s="54">
        <v>59.873154956744337</v>
      </c>
      <c r="N17" s="55">
        <v>80.303868367810097</v>
      </c>
      <c r="O17" s="55">
        <v>95.731141903585595</v>
      </c>
      <c r="P17" s="56">
        <v>65.511928930355779</v>
      </c>
      <c r="Q17" s="59"/>
      <c r="R17" s="57" t="s">
        <v>33</v>
      </c>
      <c r="S17" s="49"/>
      <c r="V17" s="58">
        <f t="shared" si="1"/>
        <v>65.32646764967447</v>
      </c>
      <c r="W17" s="58">
        <f t="shared" si="2"/>
        <v>71.011313223427749</v>
      </c>
      <c r="X17" s="58">
        <f t="shared" si="3"/>
        <v>59.873154956744337</v>
      </c>
      <c r="Y17" s="58">
        <f t="shared" si="4"/>
        <v>80.303868367810097</v>
      </c>
      <c r="Z17" s="58">
        <f t="shared" si="5"/>
        <v>95.731141903585595</v>
      </c>
      <c r="AA17" s="58">
        <f t="shared" si="6"/>
        <v>65.511928930355779</v>
      </c>
    </row>
    <row r="18" spans="1:27" s="15" customFormat="1" ht="21" customHeight="1">
      <c r="A18" s="57" t="s">
        <v>34</v>
      </c>
      <c r="B18" s="57"/>
      <c r="C18" s="57"/>
      <c r="D18" s="57"/>
      <c r="E18" s="53">
        <v>155</v>
      </c>
      <c r="F18" s="53">
        <v>55</v>
      </c>
      <c r="G18" s="53">
        <v>100</v>
      </c>
      <c r="H18" s="53">
        <f t="shared" si="7"/>
        <v>108</v>
      </c>
      <c r="I18" s="53">
        <v>57</v>
      </c>
      <c r="J18" s="53">
        <v>51</v>
      </c>
      <c r="K18" s="54">
        <v>28.36303217282785</v>
      </c>
      <c r="L18" s="54">
        <v>20.555906459413297</v>
      </c>
      <c r="M18" s="54">
        <v>35.852188596852898</v>
      </c>
      <c r="N18" s="55">
        <v>19.846264951312335</v>
      </c>
      <c r="O18" s="55">
        <v>21.398725837272075</v>
      </c>
      <c r="P18" s="56">
        <v>18.35773832663816</v>
      </c>
      <c r="Q18" s="59"/>
      <c r="R18" s="57" t="s">
        <v>35</v>
      </c>
      <c r="S18" s="49"/>
      <c r="V18" s="58">
        <f t="shared" si="1"/>
        <v>28.36303217282785</v>
      </c>
      <c r="W18" s="58">
        <f t="shared" si="2"/>
        <v>20.555906459413297</v>
      </c>
      <c r="X18" s="58">
        <f t="shared" si="3"/>
        <v>35.852188596852898</v>
      </c>
      <c r="Y18" s="58">
        <f t="shared" si="4"/>
        <v>19.846264951312335</v>
      </c>
      <c r="Z18" s="58">
        <f t="shared" si="5"/>
        <v>21.398725837272075</v>
      </c>
      <c r="AA18" s="58">
        <f t="shared" si="6"/>
        <v>18.35773832663816</v>
      </c>
    </row>
    <row r="19" spans="1:27" s="15" customFormat="1" ht="21" customHeight="1">
      <c r="A19" s="57" t="s">
        <v>36</v>
      </c>
      <c r="B19" s="60"/>
      <c r="C19" s="60"/>
      <c r="D19" s="60"/>
      <c r="E19" s="53">
        <v>110</v>
      </c>
      <c r="F19" s="53">
        <v>62</v>
      </c>
      <c r="G19" s="53">
        <v>48</v>
      </c>
      <c r="H19" s="53">
        <f t="shared" si="7"/>
        <v>119</v>
      </c>
      <c r="I19" s="53">
        <v>81</v>
      </c>
      <c r="J19" s="53">
        <v>38</v>
      </c>
      <c r="K19" s="54">
        <v>20.128603477490731</v>
      </c>
      <c r="L19" s="54">
        <v>23.172112736065898</v>
      </c>
      <c r="M19" s="54">
        <v>17.209050526489392</v>
      </c>
      <c r="N19" s="55">
        <v>21.867643788945998</v>
      </c>
      <c r="O19" s="55">
        <v>30.4087156634919</v>
      </c>
      <c r="P19" s="56">
        <v>13.678314831612743</v>
      </c>
      <c r="Q19" s="59"/>
      <c r="R19" s="57" t="s">
        <v>37</v>
      </c>
      <c r="S19" s="49"/>
      <c r="V19" s="58">
        <f t="shared" si="1"/>
        <v>20.128603477490731</v>
      </c>
      <c r="W19" s="58">
        <f t="shared" si="2"/>
        <v>23.172112736065898</v>
      </c>
      <c r="X19" s="58">
        <f t="shared" si="3"/>
        <v>17.209050526489392</v>
      </c>
      <c r="Y19" s="58">
        <f t="shared" si="4"/>
        <v>21.867643788945998</v>
      </c>
      <c r="Z19" s="58">
        <f t="shared" si="5"/>
        <v>30.4087156634919</v>
      </c>
      <c r="AA19" s="58">
        <f t="shared" si="6"/>
        <v>13.678314831612743</v>
      </c>
    </row>
    <row r="20" spans="1:27" s="15" customFormat="1" ht="21" customHeight="1">
      <c r="A20" s="57" t="s">
        <v>38</v>
      </c>
      <c r="B20" s="60"/>
      <c r="C20" s="60"/>
      <c r="D20" s="60"/>
      <c r="E20" s="53">
        <v>144</v>
      </c>
      <c r="F20" s="53">
        <v>104</v>
      </c>
      <c r="G20" s="53">
        <v>40</v>
      </c>
      <c r="H20" s="53">
        <f t="shared" si="7"/>
        <v>27</v>
      </c>
      <c r="I20" s="53">
        <v>20</v>
      </c>
      <c r="J20" s="53">
        <v>7</v>
      </c>
      <c r="K20" s="54">
        <v>26.350171825078775</v>
      </c>
      <c r="L20" s="54">
        <v>38.869350395981506</v>
      </c>
      <c r="M20" s="54">
        <v>14.340875438741158</v>
      </c>
      <c r="N20" s="55">
        <v>4.9615662378280838</v>
      </c>
      <c r="O20" s="55">
        <v>7.5083248551831838</v>
      </c>
      <c r="P20" s="56">
        <v>2.5196895742444529</v>
      </c>
      <c r="Q20" s="59"/>
      <c r="R20" s="57" t="s">
        <v>39</v>
      </c>
      <c r="S20" s="49"/>
      <c r="V20" s="58">
        <f t="shared" si="1"/>
        <v>26.350171825078775</v>
      </c>
      <c r="W20" s="58">
        <f t="shared" si="2"/>
        <v>38.869350395981506</v>
      </c>
      <c r="X20" s="58">
        <f t="shared" si="3"/>
        <v>14.340875438741158</v>
      </c>
      <c r="Y20" s="58">
        <f t="shared" si="4"/>
        <v>4.9615662378280838</v>
      </c>
      <c r="Z20" s="58">
        <f t="shared" si="5"/>
        <v>7.5083248551831838</v>
      </c>
      <c r="AA20" s="58">
        <f t="shared" si="6"/>
        <v>2.5196895742444529</v>
      </c>
    </row>
    <row r="21" spans="1:27" s="15" customFormat="1" ht="21" customHeight="1">
      <c r="A21" s="57" t="s">
        <v>40</v>
      </c>
      <c r="B21" s="60"/>
      <c r="C21" s="60"/>
      <c r="D21" s="60"/>
      <c r="E21" s="53">
        <v>68</v>
      </c>
      <c r="F21" s="53">
        <v>54</v>
      </c>
      <c r="G21" s="53">
        <v>14</v>
      </c>
      <c r="H21" s="53">
        <f t="shared" si="7"/>
        <v>42</v>
      </c>
      <c r="I21" s="53">
        <v>31</v>
      </c>
      <c r="J21" s="53">
        <v>11</v>
      </c>
      <c r="K21" s="54">
        <v>12.443136695176088</v>
      </c>
      <c r="L21" s="54">
        <v>20.182162705605784</v>
      </c>
      <c r="M21" s="54">
        <v>5.0193064035594057</v>
      </c>
      <c r="N21" s="55">
        <v>7.7179919255103515</v>
      </c>
      <c r="O21" s="55">
        <v>11.637903525533936</v>
      </c>
      <c r="P21" s="56">
        <v>3.9595121880984263</v>
      </c>
      <c r="Q21" s="59"/>
      <c r="R21" s="57" t="s">
        <v>41</v>
      </c>
      <c r="S21" s="49"/>
      <c r="V21" s="58">
        <f t="shared" si="1"/>
        <v>12.443136695176088</v>
      </c>
      <c r="W21" s="58">
        <f t="shared" si="2"/>
        <v>20.182162705605784</v>
      </c>
      <c r="X21" s="58">
        <f t="shared" si="3"/>
        <v>5.0193064035594057</v>
      </c>
      <c r="Y21" s="58">
        <f t="shared" si="4"/>
        <v>7.7179919255103515</v>
      </c>
      <c r="Z21" s="58">
        <f t="shared" si="5"/>
        <v>11.637903525533936</v>
      </c>
      <c r="AA21" s="58">
        <f t="shared" si="6"/>
        <v>3.9595121880984263</v>
      </c>
    </row>
    <row r="22" spans="1:27" s="15" customFormat="1" ht="21" customHeight="1">
      <c r="A22" s="57" t="s">
        <v>42</v>
      </c>
      <c r="B22" s="57"/>
      <c r="C22" s="57"/>
      <c r="D22" s="57"/>
      <c r="E22" s="53">
        <v>38</v>
      </c>
      <c r="F22" s="53">
        <v>24</v>
      </c>
      <c r="G22" s="53">
        <v>14</v>
      </c>
      <c r="H22" s="53">
        <f t="shared" si="7"/>
        <v>27</v>
      </c>
      <c r="I22" s="53">
        <v>17</v>
      </c>
      <c r="J22" s="53">
        <v>10</v>
      </c>
      <c r="K22" s="54">
        <v>6.9535175649513441</v>
      </c>
      <c r="L22" s="54">
        <v>8.9698500913803478</v>
      </c>
      <c r="M22" s="54">
        <v>5.0193064035594057</v>
      </c>
      <c r="N22" s="55">
        <v>4.9615662378280838</v>
      </c>
      <c r="O22" s="55">
        <v>6.3820761269057069</v>
      </c>
      <c r="P22" s="56">
        <v>3.599556534634933</v>
      </c>
      <c r="Q22" s="59"/>
      <c r="R22" s="57" t="s">
        <v>43</v>
      </c>
      <c r="V22" s="58">
        <f t="shared" si="1"/>
        <v>6.9535175649513441</v>
      </c>
      <c r="W22" s="58">
        <f t="shared" si="2"/>
        <v>8.9698500913803478</v>
      </c>
      <c r="X22" s="58">
        <f t="shared" si="3"/>
        <v>5.0193064035594057</v>
      </c>
      <c r="Y22" s="58">
        <f t="shared" si="4"/>
        <v>4.9615662378280838</v>
      </c>
      <c r="Z22" s="58">
        <f t="shared" si="5"/>
        <v>6.3820761269057069</v>
      </c>
      <c r="AA22" s="58">
        <f t="shared" si="6"/>
        <v>3.599556534634933</v>
      </c>
    </row>
    <row r="23" spans="1:27" s="15" customFormat="1" ht="21" customHeight="1">
      <c r="A23" s="57" t="s">
        <v>44</v>
      </c>
      <c r="B23" s="57"/>
      <c r="C23" s="57"/>
      <c r="D23" s="57"/>
      <c r="E23" s="53">
        <v>2413</v>
      </c>
      <c r="F23" s="53">
        <v>1189</v>
      </c>
      <c r="G23" s="53">
        <v>1224</v>
      </c>
      <c r="H23" s="53">
        <f t="shared" si="7"/>
        <v>2827</v>
      </c>
      <c r="I23" s="53">
        <v>1439</v>
      </c>
      <c r="J23" s="53">
        <v>1388</v>
      </c>
      <c r="K23" s="54">
        <v>441.54836537441037</v>
      </c>
      <c r="L23" s="54">
        <v>444.3813232771347</v>
      </c>
      <c r="M23" s="54">
        <v>438.83078842547945</v>
      </c>
      <c r="N23" s="55">
        <v>519.49436127185152</v>
      </c>
      <c r="O23" s="55">
        <v>540.22397333043011</v>
      </c>
      <c r="P23" s="56">
        <v>499.61844700732865</v>
      </c>
      <c r="Q23" s="59"/>
      <c r="R23" s="57" t="s">
        <v>45</v>
      </c>
      <c r="V23" s="61">
        <f t="shared" si="1"/>
        <v>441.54836537441037</v>
      </c>
      <c r="W23" s="61">
        <f t="shared" si="2"/>
        <v>444.3813232771347</v>
      </c>
      <c r="X23" s="61">
        <f t="shared" si="3"/>
        <v>438.83078842547945</v>
      </c>
      <c r="Y23" s="61">
        <f t="shared" si="4"/>
        <v>519.49436127185152</v>
      </c>
      <c r="Z23" s="61">
        <f t="shared" si="5"/>
        <v>540.22397333043011</v>
      </c>
      <c r="AA23" s="61">
        <f t="shared" si="6"/>
        <v>499.61844700732865</v>
      </c>
    </row>
    <row r="24" spans="1:27" s="15" customFormat="1" ht="3" customHeight="1">
      <c r="A24" s="62"/>
      <c r="B24" s="63"/>
      <c r="C24" s="63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  <c r="R24" s="63"/>
    </row>
    <row r="25" spans="1:27" s="15" customFormat="1" ht="3" customHeight="1">
      <c r="A25" s="6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27" s="15" customFormat="1" ht="18.75">
      <c r="A26" s="67"/>
      <c r="B26" s="57" t="s">
        <v>46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27" s="15" customFormat="1" ht="18.75">
      <c r="A27" s="49"/>
      <c r="B27" s="49" t="s">
        <v>47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7" s="15" customFormat="1" ht="23.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27" s="15" customFormat="1" ht="18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</sheetData>
  <mergeCells count="14">
    <mergeCell ref="V6:X6"/>
    <mergeCell ref="Y6:AA6"/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2017-11-16T05:04:29Z</dcterms:created>
  <dcterms:modified xsi:type="dcterms:W3CDTF">2017-11-16T05:04:37Z</dcterms:modified>
</cp:coreProperties>
</file>