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-225" windowWidth="11715" windowHeight="6045"/>
  </bookViews>
  <sheets>
    <sheet name="Sheet1" sheetId="3" r:id="rId1"/>
  </sheets>
  <definedNames>
    <definedName name="_xlnm.Print_Area" localSheetId="0">Sheet1!$A$1:$N$29</definedName>
  </definedNames>
  <calcPr calcId="125725"/>
</workbook>
</file>

<file path=xl/calcChain.xml><?xml version="1.0" encoding="utf-8"?>
<calcChain xmlns="http://schemas.openxmlformats.org/spreadsheetml/2006/main">
  <c r="G22" i="3"/>
  <c r="H22"/>
  <c r="I22"/>
  <c r="J22"/>
  <c r="J17" s="1"/>
  <c r="F22"/>
  <c r="G18"/>
  <c r="H18"/>
  <c r="I18"/>
  <c r="J18"/>
  <c r="F18"/>
  <c r="I12"/>
  <c r="H12"/>
  <c r="G12"/>
  <c r="F12"/>
  <c r="F8"/>
  <c r="G8"/>
  <c r="G7" s="1"/>
  <c r="H8"/>
  <c r="H7" s="1"/>
  <c r="I8"/>
  <c r="I7" s="1"/>
  <c r="J14"/>
  <c r="J13"/>
  <c r="J11"/>
  <c r="J10"/>
  <c r="J9"/>
  <c r="J8" s="1"/>
  <c r="J7" l="1"/>
  <c r="J12"/>
  <c r="F7"/>
  <c r="G17"/>
  <c r="H17"/>
  <c r="I17"/>
  <c r="F17"/>
</calcChain>
</file>

<file path=xl/sharedStrings.xml><?xml version="1.0" encoding="utf-8"?>
<sst xmlns="http://schemas.openxmlformats.org/spreadsheetml/2006/main" count="66" uniqueCount="41">
  <si>
    <t>ตาราง</t>
  </si>
  <si>
    <t>Total</t>
  </si>
  <si>
    <t>รถโดยสาร</t>
  </si>
  <si>
    <t>รถบรรทุก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</si>
  <si>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</si>
  <si>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</si>
  <si>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</si>
  <si>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</si>
  <si>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</si>
  <si>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</si>
  <si>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</si>
  <si>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</si>
  <si>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</si>
  <si>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>Fixed route bus</t>
  </si>
  <si>
    <t xml:space="preserve"> Bus</t>
  </si>
  <si>
    <t xml:space="preserve"> Truck</t>
  </si>
  <si>
    <t xml:space="preserve"> Small rural bus</t>
  </si>
  <si>
    <t>รวมยอด</t>
  </si>
  <si>
    <t>Type of vehicle</t>
  </si>
  <si>
    <t>Table</t>
  </si>
  <si>
    <t>2555</t>
  </si>
  <si>
    <t>(2012)</t>
  </si>
  <si>
    <t>2556</t>
  </si>
  <si>
    <t xml:space="preserve">2557 </t>
  </si>
  <si>
    <t xml:space="preserve">2558 </t>
  </si>
  <si>
    <t>2559</t>
  </si>
  <si>
    <t>(2013)</t>
  </si>
  <si>
    <t>(2014)</t>
  </si>
  <si>
    <t>(2015)</t>
  </si>
  <si>
    <t>(2016)</t>
  </si>
  <si>
    <t xml:space="preserve"> -</t>
  </si>
  <si>
    <t>-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</si>
  <si>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</si>
  <si>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Vehicle and New Vehicle Registered Under Land Transport Act B.E. 1979 by Type of Vehicle: 2012 - 2016</t>
  </si>
  <si>
    <t>สำนักงานขนส่งจังหวัดพระนครศรีอยุธยา</t>
  </si>
  <si>
    <t xml:space="preserve">      </t>
  </si>
  <si>
    <t>Phra Nakon Si Ayutthaya  Provincial Transport Office</t>
  </si>
  <si>
    <t>Source:</t>
  </si>
  <si>
    <t>ที่มา:</t>
  </si>
  <si>
    <t>รถจดทะเบียน  (vehicle registration)</t>
  </si>
  <si>
    <t>รถใหม่จดทะเบียน  (new vehicle registration)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</si>
</sst>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1" fillId="2" borderId="0" xfId="0" applyFont="1" applyFill="1" applyBorder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 applyBorder="1"/>
    <xf numFmtId="0" fontId="2" fillId="2" borderId="0" xfId="0" applyFont="1" applyFill="1"/>
    <xf numFmtId="0" fontId="4" fillId="2" borderId="0" xfId="0" applyFont="1" applyFill="1"/>
    <xf numFmtId="0" fontId="3" fillId="2" borderId="0" xfId="0" applyFont="1" applyFill="1" applyBorder="1"/>
    <xf numFmtId="49" fontId="4" fillId="2" borderId="1" xfId="0" quotePrefix="1" applyNumberFormat="1" applyFont="1" applyFill="1" applyBorder="1" applyAlignment="1">
      <alignment horizontal="center"/>
    </xf>
    <xf numFmtId="0" fontId="4" fillId="2" borderId="0" xfId="0" applyFont="1" applyFill="1" applyBorder="1"/>
    <xf numFmtId="49" fontId="4" fillId="2" borderId="3" xfId="0" quotePrefix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3" fontId="2" fillId="2" borderId="7" xfId="1" applyNumberFormat="1" applyFont="1" applyFill="1" applyBorder="1" applyAlignment="1">
      <alignment horizontal="right" indent="1"/>
    </xf>
    <xf numFmtId="3" fontId="2" fillId="2" borderId="0" xfId="1" applyNumberFormat="1" applyFont="1" applyFill="1" applyBorder="1" applyAlignment="1">
      <alignment horizontal="right" indent="1"/>
    </xf>
    <xf numFmtId="3" fontId="4" fillId="2" borderId="6" xfId="1" applyNumberFormat="1" applyFont="1" applyFill="1" applyBorder="1" applyAlignment="1">
      <alignment horizontal="right" indent="1"/>
    </xf>
    <xf numFmtId="3" fontId="4" fillId="2" borderId="7" xfId="1" applyNumberFormat="1" applyFont="1" applyFill="1" applyBorder="1" applyAlignment="1">
      <alignment horizontal="right" vertical="center" indent="1"/>
    </xf>
    <xf numFmtId="3" fontId="4" fillId="2" borderId="0" xfId="1" applyNumberFormat="1" applyFont="1" applyFill="1" applyAlignment="1">
      <alignment horizontal="right" vertical="center" indent="1"/>
    </xf>
    <xf numFmtId="3" fontId="4" fillId="2" borderId="0" xfId="0" applyNumberFormat="1" applyFont="1" applyFill="1" applyAlignment="1">
      <alignment horizontal="right" vertical="center" indent="1"/>
    </xf>
    <xf numFmtId="3" fontId="2" fillId="2" borderId="6" xfId="1" applyNumberFormat="1" applyFont="1" applyFill="1" applyBorder="1" applyAlignment="1">
      <alignment horizontal="right" indent="1"/>
    </xf>
    <xf numFmtId="3" fontId="4" fillId="2" borderId="6" xfId="1" applyNumberFormat="1" applyFont="1" applyFill="1" applyBorder="1" applyAlignment="1">
      <alignment horizontal="right" vertical="center" indent="1"/>
    </xf>
    <xf numFmtId="3" fontId="4" fillId="2" borderId="7" xfId="1" applyNumberFormat="1" applyFont="1" applyFill="1" applyBorder="1" applyAlignment="1">
      <alignment horizontal="right" indent="1"/>
    </xf>
    <xf numFmtId="3" fontId="4" fillId="2" borderId="5" xfId="1" applyNumberFormat="1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195344</xdr:colOff>
      <xdr:row>0</xdr:row>
      <xdr:rowOff>0</xdr:rowOff>
    </xdr:from>
    <xdr:to>
      <xdr:col>13</xdr:col>
      <xdr:colOff>598496</xdr:colOff>
      <xdr:row>28</xdr:row>
      <xdr:rowOff>95250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520319" y="0"/>
          <a:ext cx="403152" cy="6619875"/>
          <a:chOff x="995" y="0"/>
          <a:chExt cx="48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5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"/>
  <sheetViews>
    <sheetView tabSelected="1" zoomScaleNormal="100" workbookViewId="0">
      <selection activeCell="O14" sqref="O14"/>
    </sheetView>
  </sheetViews>
  <sheetFormatPr defaultColWidth="9.140625" defaultRowHeight="18.75"/>
  <cols>
    <col min="1" max="1" width="1.42578125" style="5" customWidth="1"/>
    <col min="2" max="2" width="1.7109375" style="5" customWidth="1"/>
    <col min="3" max="3" width="4.140625" style="5" customWidth="1"/>
    <col min="4" max="4" width="5.28515625" style="5" customWidth="1"/>
    <col min="5" max="5" width="14.140625" style="5" customWidth="1"/>
    <col min="6" max="10" width="16.42578125" style="5" customWidth="1"/>
    <col min="11" max="11" width="1.7109375" style="5" customWidth="1"/>
    <col min="12" max="12" width="1.7109375" style="9" customWidth="1"/>
    <col min="13" max="13" width="27.5703125" style="5" customWidth="1"/>
    <col min="14" max="14" width="11.28515625" style="5" customWidth="1"/>
    <col min="15" max="16384" width="9.140625" style="9"/>
  </cols>
  <sheetData>
    <row r="1" spans="1:14" s="1" customFormat="1">
      <c r="B1" s="2"/>
      <c r="C1" s="2" t="s">
        <v>0</v>
      </c>
      <c r="D1" s="3">
        <v>15.3</v>
      </c>
      <c r="E1" s="2" t="s">
        <v>32</v>
      </c>
      <c r="G1" s="2"/>
      <c r="H1" s="2"/>
      <c r="I1" s="2"/>
      <c r="J1" s="2"/>
      <c r="K1" s="4"/>
      <c r="M1" s="4"/>
      <c r="N1" s="5"/>
    </row>
    <row r="2" spans="1:14" s="6" customFormat="1">
      <c r="B2" s="4"/>
      <c r="C2" s="4" t="s">
        <v>19</v>
      </c>
      <c r="D2" s="3">
        <v>15.3</v>
      </c>
      <c r="E2" s="4" t="s">
        <v>33</v>
      </c>
      <c r="G2" s="7"/>
      <c r="H2" s="7"/>
      <c r="I2" s="7"/>
      <c r="J2" s="7"/>
      <c r="K2" s="7"/>
      <c r="M2" s="7"/>
      <c r="N2" s="8"/>
    </row>
    <row r="3" spans="1:14" ht="3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1" customFormat="1" ht="21" customHeight="1">
      <c r="A4" s="40" t="s">
        <v>4</v>
      </c>
      <c r="B4" s="40"/>
      <c r="C4" s="40"/>
      <c r="D4" s="40"/>
      <c r="E4" s="41"/>
      <c r="F4" s="10" t="s">
        <v>20</v>
      </c>
      <c r="G4" s="10" t="s">
        <v>22</v>
      </c>
      <c r="H4" s="10" t="s">
        <v>23</v>
      </c>
      <c r="I4" s="10" t="s">
        <v>24</v>
      </c>
      <c r="J4" s="10" t="s">
        <v>25</v>
      </c>
      <c r="K4" s="44" t="s">
        <v>18</v>
      </c>
      <c r="L4" s="40"/>
      <c r="M4" s="40"/>
    </row>
    <row r="5" spans="1:14" s="11" customFormat="1" ht="21" customHeight="1">
      <c r="A5" s="42"/>
      <c r="B5" s="42"/>
      <c r="C5" s="42"/>
      <c r="D5" s="42"/>
      <c r="E5" s="43"/>
      <c r="F5" s="12" t="s">
        <v>21</v>
      </c>
      <c r="G5" s="12" t="s">
        <v>26</v>
      </c>
      <c r="H5" s="12" t="s">
        <v>27</v>
      </c>
      <c r="I5" s="12" t="s">
        <v>28</v>
      </c>
      <c r="J5" s="12" t="s">
        <v>29</v>
      </c>
      <c r="K5" s="45"/>
      <c r="L5" s="42"/>
      <c r="M5" s="42"/>
      <c r="N5" s="8"/>
    </row>
    <row r="6" spans="1:14" s="11" customFormat="1" ht="21" customHeight="1">
      <c r="A6" s="13"/>
      <c r="B6" s="13"/>
      <c r="C6" s="13"/>
      <c r="D6" s="13"/>
      <c r="E6" s="14"/>
      <c r="F6" s="46" t="s">
        <v>39</v>
      </c>
      <c r="G6" s="47"/>
      <c r="H6" s="47"/>
      <c r="I6" s="47"/>
      <c r="J6" s="48"/>
      <c r="K6" s="15"/>
      <c r="L6" s="13"/>
      <c r="M6" s="13"/>
      <c r="N6" s="8"/>
    </row>
    <row r="7" spans="1:14" s="6" customFormat="1" ht="21" customHeight="1">
      <c r="A7" s="35" t="s">
        <v>17</v>
      </c>
      <c r="B7" s="35"/>
      <c r="C7" s="35"/>
      <c r="D7" s="35"/>
      <c r="E7" s="36"/>
      <c r="F7" s="24">
        <f>SUM(F8,F12)</f>
        <v>19488</v>
      </c>
      <c r="G7" s="24">
        <f>SUM(G8,G12)</f>
        <v>19384</v>
      </c>
      <c r="H7" s="24">
        <f>SUM(H8,H12)</f>
        <v>17122</v>
      </c>
      <c r="I7" s="24">
        <f>SUM(I8,I12)</f>
        <v>22279</v>
      </c>
      <c r="J7" s="25">
        <f>SUM(J8,J12)</f>
        <v>24295</v>
      </c>
      <c r="K7" s="37" t="s">
        <v>1</v>
      </c>
      <c r="L7" s="38"/>
      <c r="M7" s="39"/>
      <c r="N7" s="7"/>
    </row>
    <row r="8" spans="1:14" s="16" customFormat="1" ht="19.5" customHeight="1">
      <c r="A8" s="16" t="s">
        <v>2</v>
      </c>
      <c r="E8" s="17"/>
      <c r="F8" s="26">
        <f>SUM(F9:F11)</f>
        <v>3258</v>
      </c>
      <c r="G8" s="26">
        <f t="shared" ref="G8:J8" si="0">SUM(G9:G11)</f>
        <v>2898</v>
      </c>
      <c r="H8" s="26">
        <f t="shared" si="0"/>
        <v>2778</v>
      </c>
      <c r="I8" s="26">
        <f t="shared" si="0"/>
        <v>3138</v>
      </c>
      <c r="J8" s="26">
        <f t="shared" si="0"/>
        <v>3346</v>
      </c>
      <c r="K8" s="18" t="s">
        <v>14</v>
      </c>
      <c r="M8" s="19"/>
      <c r="N8" s="19"/>
    </row>
    <row r="9" spans="1:14" s="16" customFormat="1" ht="19.5" customHeight="1">
      <c r="B9" s="16" t="s">
        <v>9</v>
      </c>
      <c r="E9" s="17"/>
      <c r="F9" s="27">
        <v>1382</v>
      </c>
      <c r="G9" s="27">
        <v>1108</v>
      </c>
      <c r="H9" s="28">
        <v>994</v>
      </c>
      <c r="I9" s="27">
        <v>1039</v>
      </c>
      <c r="J9" s="29">
        <f>I9+31</f>
        <v>1070</v>
      </c>
      <c r="K9" s="18"/>
      <c r="L9" s="16" t="s">
        <v>13</v>
      </c>
      <c r="M9" s="19"/>
      <c r="N9" s="19"/>
    </row>
    <row r="10" spans="1:14" s="16" customFormat="1" ht="19.5" customHeight="1">
      <c r="B10" s="16" t="s">
        <v>10</v>
      </c>
      <c r="E10" s="17"/>
      <c r="F10" s="27">
        <v>1755</v>
      </c>
      <c r="G10" s="27">
        <v>1639</v>
      </c>
      <c r="H10" s="28">
        <v>1656</v>
      </c>
      <c r="I10" s="27">
        <v>1954</v>
      </c>
      <c r="J10" s="29">
        <f>I10+174</f>
        <v>2128</v>
      </c>
      <c r="K10" s="18"/>
      <c r="L10" s="16" t="s">
        <v>5</v>
      </c>
      <c r="M10" s="19"/>
      <c r="N10" s="19"/>
    </row>
    <row r="11" spans="1:14" s="16" customFormat="1" ht="19.5" customHeight="1">
      <c r="B11" s="16" t="s">
        <v>11</v>
      </c>
      <c r="E11" s="17"/>
      <c r="F11" s="27">
        <v>121</v>
      </c>
      <c r="G11" s="27">
        <v>151</v>
      </c>
      <c r="H11" s="28">
        <v>128</v>
      </c>
      <c r="I11" s="27">
        <v>145</v>
      </c>
      <c r="J11" s="29">
        <f>I11+3</f>
        <v>148</v>
      </c>
      <c r="K11" s="18"/>
      <c r="L11" s="16" t="s">
        <v>6</v>
      </c>
      <c r="M11" s="19"/>
      <c r="N11" s="19"/>
    </row>
    <row r="12" spans="1:14" s="16" customFormat="1" ht="19.5" customHeight="1">
      <c r="A12" s="16" t="s">
        <v>3</v>
      </c>
      <c r="E12" s="17"/>
      <c r="F12" s="26">
        <f>SUM(F13:F15)</f>
        <v>16230</v>
      </c>
      <c r="G12" s="26">
        <f>SUM(G13:G15)</f>
        <v>16486</v>
      </c>
      <c r="H12" s="26">
        <f>SUM(H13:H15)</f>
        <v>14344</v>
      </c>
      <c r="I12" s="26">
        <f>SUM(I13:I15)</f>
        <v>19141</v>
      </c>
      <c r="J12" s="26">
        <f>SUM(J13:J15)</f>
        <v>20949</v>
      </c>
      <c r="K12" s="18" t="s">
        <v>15</v>
      </c>
      <c r="M12" s="19"/>
      <c r="N12" s="19"/>
    </row>
    <row r="13" spans="1:14" s="16" customFormat="1" ht="19.5" customHeight="1">
      <c r="B13" s="16" t="s">
        <v>10</v>
      </c>
      <c r="E13" s="17"/>
      <c r="F13" s="27">
        <v>6143</v>
      </c>
      <c r="G13" s="27">
        <v>6351</v>
      </c>
      <c r="H13" s="28">
        <v>5813</v>
      </c>
      <c r="I13" s="27">
        <v>7672</v>
      </c>
      <c r="J13" s="29">
        <f>I13+823</f>
        <v>8495</v>
      </c>
      <c r="K13" s="18"/>
      <c r="L13" s="16" t="s">
        <v>7</v>
      </c>
      <c r="M13" s="19"/>
      <c r="N13" s="19"/>
    </row>
    <row r="14" spans="1:14" s="16" customFormat="1" ht="19.5" customHeight="1">
      <c r="B14" s="16" t="s">
        <v>11</v>
      </c>
      <c r="F14" s="27">
        <v>10087</v>
      </c>
      <c r="G14" s="27">
        <v>10133</v>
      </c>
      <c r="H14" s="28">
        <v>8531</v>
      </c>
      <c r="I14" s="27">
        <v>11467</v>
      </c>
      <c r="J14" s="29">
        <f>I14+985</f>
        <v>12452</v>
      </c>
      <c r="K14" s="18"/>
      <c r="L14" s="16" t="s">
        <v>8</v>
      </c>
      <c r="N14" s="19"/>
    </row>
    <row r="15" spans="1:14" s="16" customFormat="1" ht="19.5" customHeight="1">
      <c r="B15" s="16" t="s">
        <v>12</v>
      </c>
      <c r="E15" s="17"/>
      <c r="F15" s="26" t="s">
        <v>30</v>
      </c>
      <c r="G15" s="27">
        <v>2</v>
      </c>
      <c r="H15" s="28" t="s">
        <v>31</v>
      </c>
      <c r="I15" s="27">
        <v>2</v>
      </c>
      <c r="J15" s="27">
        <v>2</v>
      </c>
      <c r="K15" s="18" t="s">
        <v>16</v>
      </c>
      <c r="L15" s="19"/>
      <c r="N15" s="19"/>
    </row>
    <row r="16" spans="1:14" s="11" customFormat="1" ht="21" customHeight="1">
      <c r="A16" s="13"/>
      <c r="B16" s="13"/>
      <c r="C16" s="13"/>
      <c r="D16" s="13"/>
      <c r="E16" s="14"/>
      <c r="F16" s="49" t="s">
        <v>40</v>
      </c>
      <c r="G16" s="35"/>
      <c r="H16" s="35"/>
      <c r="I16" s="35"/>
      <c r="J16" s="36"/>
      <c r="K16" s="15"/>
      <c r="L16" s="13"/>
      <c r="M16" s="13"/>
      <c r="N16" s="8"/>
    </row>
    <row r="17" spans="1:14" s="6" customFormat="1" ht="21" customHeight="1">
      <c r="A17" s="35" t="s">
        <v>17</v>
      </c>
      <c r="B17" s="35"/>
      <c r="C17" s="35"/>
      <c r="D17" s="35"/>
      <c r="E17" s="36"/>
      <c r="F17" s="30">
        <f>SUM(F18,F22)</f>
        <v>891</v>
      </c>
      <c r="G17" s="30">
        <f t="shared" ref="G17:J17" si="1">SUM(G18,G22)</f>
        <v>2500</v>
      </c>
      <c r="H17" s="30">
        <f t="shared" si="1"/>
        <v>892</v>
      </c>
      <c r="I17" s="30">
        <f t="shared" si="1"/>
        <v>412</v>
      </c>
      <c r="J17" s="30">
        <f t="shared" si="1"/>
        <v>847</v>
      </c>
      <c r="K17" s="37" t="s">
        <v>1</v>
      </c>
      <c r="L17" s="38"/>
      <c r="M17" s="39"/>
      <c r="N17" s="7"/>
    </row>
    <row r="18" spans="1:14" s="16" customFormat="1" ht="19.5" customHeight="1">
      <c r="A18" s="16" t="s">
        <v>2</v>
      </c>
      <c r="E18" s="17"/>
      <c r="F18" s="26">
        <f>SUM(F19:F21)</f>
        <v>44</v>
      </c>
      <c r="G18" s="26">
        <f t="shared" ref="G18:J18" si="2">SUM(G19:G21)</f>
        <v>105</v>
      </c>
      <c r="H18" s="26">
        <f t="shared" si="2"/>
        <v>489</v>
      </c>
      <c r="I18" s="26">
        <f t="shared" si="2"/>
        <v>107</v>
      </c>
      <c r="J18" s="26">
        <f t="shared" si="2"/>
        <v>69</v>
      </c>
      <c r="K18" s="18" t="s">
        <v>14</v>
      </c>
      <c r="M18" s="19"/>
      <c r="N18" s="19"/>
    </row>
    <row r="19" spans="1:14" s="16" customFormat="1" ht="19.5" customHeight="1">
      <c r="B19" s="16" t="s">
        <v>9</v>
      </c>
      <c r="E19" s="17"/>
      <c r="F19" s="31">
        <v>34</v>
      </c>
      <c r="G19" s="27">
        <v>43</v>
      </c>
      <c r="H19" s="28">
        <v>6</v>
      </c>
      <c r="I19" s="27">
        <v>42</v>
      </c>
      <c r="J19" s="29">
        <v>14</v>
      </c>
      <c r="K19" s="18"/>
      <c r="L19" s="16" t="s">
        <v>13</v>
      </c>
      <c r="M19" s="19"/>
      <c r="N19" s="19"/>
    </row>
    <row r="20" spans="1:14" s="16" customFormat="1" ht="19.5" customHeight="1">
      <c r="B20" s="16" t="s">
        <v>10</v>
      </c>
      <c r="E20" s="17"/>
      <c r="F20" s="31">
        <v>6</v>
      </c>
      <c r="G20" s="27">
        <v>43</v>
      </c>
      <c r="H20" s="28">
        <v>6</v>
      </c>
      <c r="I20" s="27">
        <v>28</v>
      </c>
      <c r="J20" s="29">
        <v>51</v>
      </c>
      <c r="K20" s="18"/>
      <c r="L20" s="16" t="s">
        <v>5</v>
      </c>
      <c r="M20" s="19"/>
      <c r="N20" s="19"/>
    </row>
    <row r="21" spans="1:14" s="16" customFormat="1" ht="19.5" customHeight="1">
      <c r="B21" s="16" t="s">
        <v>11</v>
      </c>
      <c r="E21" s="17"/>
      <c r="F21" s="31">
        <v>4</v>
      </c>
      <c r="G21" s="27">
        <v>19</v>
      </c>
      <c r="H21" s="28">
        <v>477</v>
      </c>
      <c r="I21" s="27">
        <v>37</v>
      </c>
      <c r="J21" s="29">
        <v>4</v>
      </c>
      <c r="K21" s="18"/>
      <c r="L21" s="16" t="s">
        <v>6</v>
      </c>
      <c r="M21" s="19"/>
      <c r="N21" s="19"/>
    </row>
    <row r="22" spans="1:14" s="16" customFormat="1" ht="19.5" customHeight="1">
      <c r="A22" s="16" t="s">
        <v>3</v>
      </c>
      <c r="E22" s="17"/>
      <c r="F22" s="26">
        <f>SUM(F23:F25)</f>
        <v>847</v>
      </c>
      <c r="G22" s="26">
        <f t="shared" ref="G22:J22" si="3">SUM(G23:G25)</f>
        <v>2395</v>
      </c>
      <c r="H22" s="26">
        <f t="shared" si="3"/>
        <v>403</v>
      </c>
      <c r="I22" s="26">
        <f t="shared" si="3"/>
        <v>305</v>
      </c>
      <c r="J22" s="26">
        <f t="shared" si="3"/>
        <v>778</v>
      </c>
      <c r="K22" s="18" t="s">
        <v>15</v>
      </c>
      <c r="M22" s="19"/>
      <c r="N22" s="19"/>
    </row>
    <row r="23" spans="1:14" s="16" customFormat="1" ht="19.5" customHeight="1">
      <c r="B23" s="16" t="s">
        <v>10</v>
      </c>
      <c r="E23" s="17"/>
      <c r="F23" s="31">
        <v>609</v>
      </c>
      <c r="G23" s="27">
        <v>1068</v>
      </c>
      <c r="H23" s="28">
        <v>7</v>
      </c>
      <c r="I23" s="27">
        <v>3</v>
      </c>
      <c r="J23" s="29">
        <v>491</v>
      </c>
      <c r="K23" s="18"/>
      <c r="L23" s="16" t="s">
        <v>7</v>
      </c>
      <c r="M23" s="19"/>
      <c r="N23" s="19"/>
    </row>
    <row r="24" spans="1:14" s="16" customFormat="1" ht="19.5" customHeight="1">
      <c r="B24" s="16" t="s">
        <v>11</v>
      </c>
      <c r="F24" s="31">
        <v>238</v>
      </c>
      <c r="G24" s="27">
        <v>1327</v>
      </c>
      <c r="H24" s="28">
        <v>396</v>
      </c>
      <c r="I24" s="27">
        <v>302</v>
      </c>
      <c r="J24" s="29">
        <v>287</v>
      </c>
      <c r="K24" s="18"/>
      <c r="L24" s="16" t="s">
        <v>8</v>
      </c>
      <c r="N24" s="19"/>
    </row>
    <row r="25" spans="1:14" s="16" customFormat="1" ht="19.5" customHeight="1">
      <c r="B25" s="16" t="s">
        <v>12</v>
      </c>
      <c r="E25" s="17"/>
      <c r="F25" s="26" t="s">
        <v>30</v>
      </c>
      <c r="G25" s="32" t="s">
        <v>30</v>
      </c>
      <c r="H25" s="33" t="s">
        <v>31</v>
      </c>
      <c r="I25" s="27" t="s">
        <v>31</v>
      </c>
      <c r="J25" s="29" t="s">
        <v>31</v>
      </c>
      <c r="K25" s="18" t="s">
        <v>16</v>
      </c>
      <c r="L25" s="19"/>
      <c r="N25" s="19"/>
    </row>
    <row r="26" spans="1:14" s="11" customFormat="1" ht="3.75" customHeight="1">
      <c r="A26" s="20"/>
      <c r="B26" s="20"/>
      <c r="C26" s="20"/>
      <c r="D26" s="20"/>
      <c r="E26" s="21"/>
      <c r="F26" s="22"/>
      <c r="G26" s="22"/>
      <c r="H26" s="23"/>
      <c r="I26" s="21"/>
      <c r="J26" s="20"/>
      <c r="K26" s="22"/>
      <c r="L26" s="20"/>
      <c r="M26" s="20"/>
      <c r="N26" s="8"/>
    </row>
    <row r="27" spans="1:14" s="11" customFormat="1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11" customFormat="1" ht="17.25">
      <c r="A28" s="8"/>
      <c r="B28" s="8" t="s">
        <v>35</v>
      </c>
      <c r="C28" s="34" t="s">
        <v>38</v>
      </c>
      <c r="D28" s="8" t="s">
        <v>34</v>
      </c>
      <c r="F28" s="8"/>
      <c r="I28" s="8"/>
      <c r="J28" s="8"/>
      <c r="K28" s="8"/>
      <c r="N28" s="8"/>
    </row>
    <row r="29" spans="1:14" s="11" customFormat="1" ht="16.5" customHeight="1">
      <c r="A29" s="8"/>
      <c r="C29" s="34" t="s">
        <v>37</v>
      </c>
      <c r="D29" s="8" t="s">
        <v>36</v>
      </c>
      <c r="F29" s="8"/>
      <c r="G29" s="8"/>
      <c r="H29" s="8"/>
      <c r="I29" s="8"/>
      <c r="J29" s="8"/>
      <c r="K29" s="8"/>
      <c r="M29" s="8"/>
      <c r="N29" s="8"/>
    </row>
    <row r="30" spans="1:14" s="11" customFormat="1" ht="17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1" customFormat="1" ht="17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1" customFormat="1" ht="17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1" customFormat="1" ht="17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1" customFormat="1" ht="17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1" customFormat="1" ht="17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1" customFormat="1" ht="17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1" customFormat="1" ht="17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1" customFormat="1" ht="17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1" customFormat="1" ht="17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1" customFormat="1" ht="17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1" customFormat="1" ht="17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1" customFormat="1" ht="17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1" customFormat="1" ht="17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1" customFormat="1" ht="17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1" customFormat="1" ht="17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1" customFormat="1" ht="17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1" customFormat="1" ht="17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1" customFormat="1" ht="17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1" customFormat="1" ht="17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1" customFormat="1" ht="17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9055118110236227" right="0.15748031496062992" top="0.78740157480314965" bottom="0.59055118110236227" header="0.51181102362204722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2018-03-12T07:54:22Z</cp:lastPrinted>
  <dcterms:created xsi:type="dcterms:W3CDTF">2004-08-20T21:28:46Z</dcterms:created>
  <dcterms:modified xsi:type="dcterms:W3CDTF">2018-03-12T07:54:23Z</dcterms:modified>
</cp:coreProperties>
</file>