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T19.3_1 (25602)" sheetId="1" r:id="rId1"/>
  </sheets>
  <calcPr calcId="124519"/>
</workbook>
</file>

<file path=xl/calcChain.xml><?xml version="1.0" encoding="utf-8"?>
<calcChain xmlns="http://schemas.openxmlformats.org/spreadsheetml/2006/main">
  <c r="M74" i="1"/>
  <c r="L74"/>
  <c r="K74"/>
  <c r="J74"/>
  <c r="I74"/>
  <c r="H74"/>
  <c r="G74"/>
  <c r="F74"/>
  <c r="E74"/>
  <c r="M65"/>
  <c r="L65"/>
  <c r="K65"/>
  <c r="J65"/>
  <c r="I65"/>
  <c r="H65"/>
  <c r="G65"/>
  <c r="F65"/>
  <c r="E65"/>
  <c r="M57"/>
  <c r="L57"/>
  <c r="K57"/>
  <c r="J57"/>
  <c r="I57"/>
  <c r="H57"/>
  <c r="G57"/>
  <c r="F57"/>
  <c r="E57"/>
  <c r="M52"/>
  <c r="L52"/>
  <c r="K52"/>
  <c r="J52"/>
  <c r="I52"/>
  <c r="G52"/>
  <c r="F52"/>
  <c r="E52"/>
  <c r="M39"/>
  <c r="L39"/>
  <c r="K39"/>
  <c r="J39"/>
  <c r="I39"/>
  <c r="H39"/>
  <c r="G39"/>
  <c r="E39"/>
  <c r="M33"/>
  <c r="L33"/>
  <c r="K33"/>
  <c r="J33"/>
  <c r="I33"/>
  <c r="H33"/>
  <c r="G33"/>
  <c r="F33"/>
  <c r="E33"/>
  <c r="H24"/>
  <c r="M14"/>
  <c r="L14"/>
  <c r="K14"/>
  <c r="J14"/>
  <c r="I14"/>
  <c r="H14"/>
  <c r="G14"/>
  <c r="F14"/>
  <c r="E14"/>
  <c r="E13" l="1"/>
  <c r="I13"/>
  <c r="M13"/>
  <c r="J13"/>
  <c r="F13"/>
  <c r="L13"/>
  <c r="K13"/>
  <c r="H13"/>
  <c r="G13"/>
</calcChain>
</file>

<file path=xl/sharedStrings.xml><?xml version="1.0" encoding="utf-8"?>
<sst xmlns="http://schemas.openxmlformats.org/spreadsheetml/2006/main" count="175" uniqueCount="172">
  <si>
    <t xml:space="preserve">ตาราง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</si>
  <si>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2559</t>
  </si>
  <si>
    <t xml:space="preserve">TABLE </t>
  </si>
  <si>
    <t>ACTUAL REVENUE AND EXPENDITURE OF SUBDISTRICT ADMINISTRATION ORGANIZATION  BY TYPE, DISTRICT AND SUBDISTRICT</t>
  </si>
  <si>
    <t>ADMINISTRATION ORGANIZATION: FISCAL YEAR 2016</t>
  </si>
  <si>
    <t>(บาท  Baht)</t>
  </si>
  <si>
    <t>อำเภอ/องค์การบริหารส่วนตำบล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</si>
  <si>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</si>
  <si>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</si>
  <si>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</si>
  <si>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</si>
  <si>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</si>
  <si>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District/Subdistrict 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</si>
  <si>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</si>
  <si>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</si>
  <si>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</si>
  <si>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</si>
  <si>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</si>
  <si>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</si>
  <si>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</si>
  <si>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</si>
  <si>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</si>
  <si>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</si>
  <si>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</si>
  <si>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</si>
  <si>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</si>
  <si>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</si>
  <si>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</si>
  <si>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</si>
  <si>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</si>
  <si>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</si>
  <si>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</si>
  <si>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Organization</t>
  </si>
  <si>
    <t>duties</t>
  </si>
  <si>
    <t>Fees and fines</t>
  </si>
  <si>
    <t>utilities</t>
  </si>
  <si>
    <t>investment</t>
  </si>
  <si>
    <t>expenditure</t>
  </si>
  <si>
    <t>รวมยอด</t>
  </si>
  <si>
    <t>Total</t>
  </si>
  <si>
    <t>อำเภอเมืองแพร่</t>
  </si>
  <si>
    <t>Muang Phrae</t>
  </si>
  <si>
    <t>กาญจนา</t>
  </si>
  <si>
    <t>Kanchana</t>
  </si>
  <si>
    <t>ท่าข้าม</t>
  </si>
  <si>
    <t>Thakham</t>
  </si>
  <si>
    <t>นาจักร</t>
  </si>
  <si>
    <t>Nachak</t>
  </si>
  <si>
    <t>ป่าแดง</t>
  </si>
  <si>
    <t>Pakaeang</t>
  </si>
  <si>
    <t>แม่ยม</t>
  </si>
  <si>
    <t>Maeyom</t>
  </si>
  <si>
    <t>ร่องฟอง</t>
  </si>
  <si>
    <t>Rongfong</t>
  </si>
  <si>
    <t>วังธง</t>
  </si>
  <si>
    <t>Wungthong</t>
  </si>
  <si>
    <t>ห้วยม้า</t>
  </si>
  <si>
    <t>Huaima</t>
  </si>
  <si>
    <t>เหมืองหม้อ</t>
  </si>
  <si>
    <t>Muangmo</t>
  </si>
  <si>
    <t>อำเภอร้องกวาง</t>
  </si>
  <si>
    <t>Rong Kwang</t>
  </si>
  <si>
    <t>น้ำเลา</t>
  </si>
  <si>
    <t>Namlao</t>
  </si>
  <si>
    <t>ไผ่โทน</t>
  </si>
  <si>
    <t>Phaithon</t>
  </si>
  <si>
    <t>แม่ทราย</t>
  </si>
  <si>
    <t>Maesai</t>
  </si>
  <si>
    <t>แม่ยางตาล</t>
  </si>
  <si>
    <t>Maeyangtan</t>
  </si>
  <si>
    <t>แม่ยางร้อง</t>
  </si>
  <si>
    <t>Maeyangrong</t>
  </si>
  <si>
    <t>แม่ยางฮ่อ</t>
  </si>
  <si>
    <t>Maeyangho</t>
  </si>
  <si>
    <t>ร้องกวาง</t>
  </si>
  <si>
    <t>Rongkwang</t>
  </si>
  <si>
    <t>ห้วยโรง</t>
  </si>
  <si>
    <t>Huairong</t>
  </si>
  <si>
    <t>อำเภอลอง</t>
  </si>
  <si>
    <t>Long</t>
  </si>
  <si>
    <t>ต้าผามอก</t>
  </si>
  <si>
    <t>Taphamok</t>
  </si>
  <si>
    <t>ทุ่งแล้ง</t>
  </si>
  <si>
    <t>Thunglaeng</t>
  </si>
  <si>
    <t>บ่อเหล็กลอง</t>
  </si>
  <si>
    <t>Boleiklong</t>
  </si>
  <si>
    <t>บ้านปิน</t>
  </si>
  <si>
    <t>Banpin</t>
  </si>
  <si>
    <t>หัวทุ่ง</t>
  </si>
  <si>
    <t>Huathung</t>
  </si>
  <si>
    <t>อำเภอสูงเม่น</t>
  </si>
  <si>
    <t>Sung Men</t>
  </si>
  <si>
    <t>ดอนมูล</t>
  </si>
  <si>
    <t>Donmon</t>
  </si>
  <si>
    <t>น้ำชำ</t>
  </si>
  <si>
    <t>Numcham</t>
  </si>
  <si>
    <t>บ้านกวาง</t>
  </si>
  <si>
    <t>Bankwong</t>
  </si>
  <si>
    <t>บ้านกาศ</t>
  </si>
  <si>
    <t>Bankat</t>
  </si>
  <si>
    <t>บ้านปง</t>
  </si>
  <si>
    <t>Banpong</t>
  </si>
  <si>
    <t>บ้านเหล่า</t>
  </si>
  <si>
    <t>Banlao</t>
  </si>
  <si>
    <t>พระหลวง</t>
  </si>
  <si>
    <t>Phraluang</t>
  </si>
  <si>
    <t>ร่องกาศ</t>
  </si>
  <si>
    <t>Rongkat</t>
  </si>
  <si>
    <t>เวียงทอง</t>
  </si>
  <si>
    <t>Wiangthong</t>
  </si>
  <si>
    <t>สบสาย</t>
  </si>
  <si>
    <t>sobsai</t>
  </si>
  <si>
    <t>สูงเม่น</t>
  </si>
  <si>
    <t>Sungmen</t>
  </si>
  <si>
    <t>หัวฝาย</t>
  </si>
  <si>
    <t>Huafai</t>
  </si>
  <si>
    <t>อำเภอเด่นชัย</t>
  </si>
  <si>
    <t>Den  Chai</t>
  </si>
  <si>
    <t>เด่นชัย</t>
  </si>
  <si>
    <t>Denchai</t>
  </si>
  <si>
    <t>ไทรย้อย</t>
  </si>
  <si>
    <t>Saiyoi</t>
  </si>
  <si>
    <t>แม่จั๊วะ</t>
  </si>
  <si>
    <t>Maechua</t>
  </si>
  <si>
    <t>ห้วยไร่</t>
  </si>
  <si>
    <t>Huairai</t>
  </si>
  <si>
    <t>อำเภอสอง</t>
  </si>
  <si>
    <t>Song</t>
  </si>
  <si>
    <t>แดนชุมพล</t>
  </si>
  <si>
    <t>Danchumphon</t>
  </si>
  <si>
    <t>เตาปูน</t>
  </si>
  <si>
    <t>Taopoon</t>
  </si>
  <si>
    <t>ทุ่งน้าว</t>
  </si>
  <si>
    <t>Thungnao</t>
  </si>
  <si>
    <t>บ้านกลาง</t>
  </si>
  <si>
    <t>Banklang</t>
  </si>
  <si>
    <t>บ้านหนุน</t>
  </si>
  <si>
    <t>Bannoon</t>
  </si>
  <si>
    <t>สะเอียบ</t>
  </si>
  <si>
    <t>Sa-aiab</t>
  </si>
  <si>
    <t>หัวเมือง</t>
  </si>
  <si>
    <t>Huamuang</t>
  </si>
  <si>
    <t>อำเภอวังชิ้น</t>
  </si>
  <si>
    <t>Wang Chin</t>
  </si>
  <si>
    <t>นาพูน</t>
  </si>
  <si>
    <t>Naphoon</t>
  </si>
  <si>
    <t>ป่าสัก</t>
  </si>
  <si>
    <t>Pasak</t>
  </si>
  <si>
    <t>แม่เกิ๋ง</t>
  </si>
  <si>
    <t>Maekerng</t>
  </si>
  <si>
    <t>แม่ป้าก</t>
  </si>
  <si>
    <t>Maepak</t>
  </si>
  <si>
    <t>แม่พุง</t>
  </si>
  <si>
    <t>Maepoong</t>
  </si>
  <si>
    <t>วังชิ้น</t>
  </si>
  <si>
    <t>Wangchin</t>
  </si>
  <si>
    <t>สรอย</t>
  </si>
  <si>
    <t>Saroy</t>
  </si>
  <si>
    <t>อำเภอหนองม่วงไข่</t>
  </si>
  <si>
    <t>Nong Muang Khai</t>
  </si>
  <si>
    <t>ตำหนักธรรม</t>
  </si>
  <si>
    <t>Tamnaktham</t>
  </si>
  <si>
    <t>ทุ่งแค้ว</t>
  </si>
  <si>
    <t>Thungkaew</t>
  </si>
  <si>
    <t>น้ำรัด</t>
  </si>
  <si>
    <t>Namrat</t>
  </si>
  <si>
    <t>แม่คำมี</t>
  </si>
  <si>
    <t>Maekhummee</t>
  </si>
  <si>
    <t>วังหลวง</t>
  </si>
  <si>
    <t>Wungluang</t>
  </si>
  <si>
    <t xml:space="preserve">      ที่มา:  สำนักงานท้องถิ่นจังหวัด แพร่</t>
  </si>
  <si>
    <t xml:space="preserve"> Source:   Phrae Provincial Local Office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</si>
</sst>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_ ;\-#,##0\ 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187" fontId="2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/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/>
    </xf>
    <xf numFmtId="0" fontId="6" fillId="0" borderId="6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41" fontId="2" fillId="0" borderId="9" xfId="2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4" fillId="0" borderId="0" xfId="1" applyFont="1" applyFill="1" applyBorder="1"/>
    <xf numFmtId="0" fontId="4" fillId="0" borderId="4" xfId="1" applyFont="1" applyFill="1" applyBorder="1"/>
    <xf numFmtId="188" fontId="5" fillId="0" borderId="9" xfId="2" applyNumberFormat="1" applyFont="1" applyFill="1" applyBorder="1"/>
    <xf numFmtId="41" fontId="5" fillId="0" borderId="9" xfId="2" applyNumberFormat="1" applyFont="1" applyFill="1" applyBorder="1"/>
    <xf numFmtId="41" fontId="5" fillId="0" borderId="9" xfId="2" applyNumberFormat="1" applyFont="1" applyFill="1" applyBorder="1" applyAlignment="1">
      <alignment horizontal="right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188" fontId="5" fillId="0" borderId="9" xfId="0" applyNumberFormat="1" applyFont="1" applyFill="1" applyBorder="1"/>
    <xf numFmtId="41" fontId="5" fillId="0" borderId="9" xfId="0" applyNumberFormat="1" applyFont="1" applyFill="1" applyBorder="1"/>
    <xf numFmtId="41" fontId="5" fillId="0" borderId="9" xfId="0" applyNumberFormat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4" xfId="1" applyFont="1" applyFill="1" applyBorder="1"/>
    <xf numFmtId="188" fontId="2" fillId="0" borderId="9" xfId="2" applyNumberFormat="1" applyFont="1" applyFill="1" applyBorder="1"/>
    <xf numFmtId="13" fontId="2" fillId="0" borderId="9" xfId="2" applyNumberFormat="1" applyFont="1" applyFill="1" applyBorder="1"/>
    <xf numFmtId="188" fontId="5" fillId="0" borderId="9" xfId="2" applyNumberFormat="1" applyFont="1" applyFill="1" applyBorder="1" applyAlignment="1"/>
    <xf numFmtId="41" fontId="5" fillId="0" borderId="9" xfId="2" applyNumberFormat="1" applyFont="1" applyFill="1" applyBorder="1" applyAlignment="1"/>
    <xf numFmtId="41" fontId="5" fillId="0" borderId="0" xfId="2" applyNumberFormat="1" applyFont="1" applyFill="1"/>
    <xf numFmtId="41" fontId="5" fillId="0" borderId="0" xfId="2" applyNumberFormat="1" applyFont="1" applyFill="1" applyBorder="1"/>
    <xf numFmtId="0" fontId="4" fillId="0" borderId="0" xfId="0" applyFont="1" applyFill="1" applyBorder="1"/>
    <xf numFmtId="41" fontId="5" fillId="0" borderId="9" xfId="2" applyNumberFormat="1" applyFont="1" applyFill="1" applyBorder="1" applyAlignment="1">
      <alignment horizontal="left"/>
    </xf>
    <xf numFmtId="3" fontId="5" fillId="0" borderId="0" xfId="0" applyNumberFormat="1" applyFont="1" applyFill="1"/>
    <xf numFmtId="188" fontId="5" fillId="0" borderId="9" xfId="2" applyNumberFormat="1" applyFont="1" applyFill="1" applyBorder="1" applyAlignment="1">
      <alignment horizontal="right"/>
    </xf>
    <xf numFmtId="188" fontId="5" fillId="0" borderId="0" xfId="2" applyNumberFormat="1" applyFont="1" applyFill="1" applyBorder="1"/>
    <xf numFmtId="0" fontId="4" fillId="0" borderId="0" xfId="0" applyFont="1" applyFill="1" applyAlignment="1">
      <alignment horizontal="left"/>
    </xf>
    <xf numFmtId="3" fontId="2" fillId="0" borderId="0" xfId="0" applyNumberFormat="1" applyFont="1" applyFill="1"/>
    <xf numFmtId="3" fontId="3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41" fontId="2" fillId="0" borderId="9" xfId="2" applyNumberFormat="1" applyFont="1" applyFill="1" applyBorder="1" applyAlignment="1">
      <alignment horizontal="right"/>
    </xf>
    <xf numFmtId="188" fontId="2" fillId="0" borderId="9" xfId="2" applyNumberFormat="1" applyFont="1" applyFill="1" applyBorder="1" applyAlignment="1">
      <alignment horizontal="right"/>
    </xf>
    <xf numFmtId="188" fontId="5" fillId="0" borderId="0" xfId="2" applyNumberFormat="1" applyFont="1" applyFill="1" applyAlignment="1">
      <alignment horizontal="right"/>
    </xf>
    <xf numFmtId="188" fontId="5" fillId="0" borderId="0" xfId="2" applyNumberFormat="1" applyFont="1" applyFill="1" applyBorder="1" applyAlignment="1">
      <alignment horizontal="right"/>
    </xf>
    <xf numFmtId="2" fontId="5" fillId="0" borderId="0" xfId="0" applyNumberFormat="1" applyFont="1" applyFill="1"/>
    <xf numFmtId="0" fontId="3" fillId="0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left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10" xfId="0" applyFont="1" applyFill="1" applyBorder="1"/>
    <xf numFmtId="0" fontId="1" fillId="0" borderId="0" xfId="0" applyFont="1" applyFill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152"/>
  <sheetViews>
    <sheetView showGridLines="0" tabSelected="1" workbookViewId="0">
      <selection activeCell="J42" sqref="J42"/>
    </sheetView>
  </sheetViews>
  <sheetFormatPr defaultRowHeight="21"/>
  <cols>
    <col min="1" max="1" width="1.7109375" style="1" customWidth="1"/>
    <col min="2" max="2" width="5.85546875" style="1" customWidth="1"/>
    <col min="3" max="3" width="4.5703125" style="1" customWidth="1"/>
    <col min="4" max="4" width="12.28515625" style="1" customWidth="1"/>
    <col min="5" max="5" width="14.140625" style="1" customWidth="1"/>
    <col min="6" max="6" width="11.7109375" style="1" customWidth="1"/>
    <col min="7" max="7" width="12.7109375" style="1" customWidth="1"/>
    <col min="8" max="8" width="11" style="1" customWidth="1"/>
    <col min="9" max="9" width="11.140625" style="1" bestFit="1" customWidth="1"/>
    <col min="10" max="11" width="12.85546875" style="1" bestFit="1" customWidth="1"/>
    <col min="12" max="12" width="12.5703125" style="1" customWidth="1"/>
    <col min="13" max="13" width="12" style="1" bestFit="1" customWidth="1"/>
    <col min="14" max="14" width="0.7109375" style="1" customWidth="1"/>
    <col min="15" max="15" width="17" style="1" customWidth="1"/>
    <col min="16" max="16" width="2.28515625" style="1" customWidth="1"/>
    <col min="17" max="17" width="4.85546875" style="1" customWidth="1"/>
    <col min="18" max="18" width="12.28515625" style="1" customWidth="1"/>
    <col min="19" max="20" width="9.85546875" style="1" bestFit="1" customWidth="1"/>
    <col min="21" max="16384" width="9.140625" style="1"/>
  </cols>
  <sheetData>
    <row r="1" spans="1:16" ht="13.5" customHeight="1"/>
    <row r="2" spans="1:16" s="2" customFormat="1" ht="18.75">
      <c r="B2" s="3" t="s">
        <v>0</v>
      </c>
      <c r="C2" s="4">
        <v>19.3</v>
      </c>
      <c r="D2" s="3" t="s">
        <v>1</v>
      </c>
    </row>
    <row r="3" spans="1:16" s="5" customFormat="1" ht="18.75">
      <c r="B3" s="6" t="s">
        <v>2</v>
      </c>
      <c r="C3" s="4">
        <v>19.3</v>
      </c>
      <c r="D3" s="6" t="s">
        <v>3</v>
      </c>
    </row>
    <row r="4" spans="1:16" s="7" customFormat="1" ht="17.25">
      <c r="D4" s="8" t="s">
        <v>4</v>
      </c>
      <c r="E4" s="8"/>
      <c r="F4" s="8"/>
      <c r="G4" s="8"/>
      <c r="O4" s="9" t="s">
        <v>5</v>
      </c>
    </row>
    <row r="5" spans="1:16" s="10" customFormat="1" ht="6" customHeight="1"/>
    <row r="6" spans="1:16" s="7" customFormat="1" ht="17.25">
      <c r="A6" s="11" t="s">
        <v>6</v>
      </c>
      <c r="B6" s="12"/>
      <c r="C6" s="12"/>
      <c r="D6" s="13"/>
      <c r="E6" s="14" t="s">
        <v>7</v>
      </c>
      <c r="F6" s="11"/>
      <c r="G6" s="11"/>
      <c r="H6" s="11"/>
      <c r="I6" s="11"/>
      <c r="J6" s="15"/>
      <c r="K6" s="16" t="s">
        <v>8</v>
      </c>
      <c r="L6" s="17"/>
      <c r="M6" s="17"/>
      <c r="N6" s="18" t="s">
        <v>9</v>
      </c>
      <c r="O6" s="19"/>
    </row>
    <row r="7" spans="1:16" s="7" customFormat="1" ht="17.25">
      <c r="A7" s="20"/>
      <c r="B7" s="20"/>
      <c r="C7" s="20"/>
      <c r="D7" s="21"/>
      <c r="E7" s="22" t="s">
        <v>10</v>
      </c>
      <c r="F7" s="23"/>
      <c r="G7" s="23"/>
      <c r="H7" s="23"/>
      <c r="I7" s="23"/>
      <c r="J7" s="24"/>
      <c r="K7" s="25" t="s">
        <v>11</v>
      </c>
      <c r="L7" s="26"/>
      <c r="M7" s="27"/>
      <c r="N7" s="28"/>
      <c r="O7" s="29"/>
    </row>
    <row r="8" spans="1:16" s="7" customFormat="1" ht="18.75">
      <c r="A8" s="20"/>
      <c r="B8" s="20"/>
      <c r="C8" s="20"/>
      <c r="D8" s="21"/>
      <c r="E8" s="30"/>
      <c r="F8" s="30"/>
      <c r="G8" s="30"/>
      <c r="H8" s="30"/>
      <c r="I8" s="31"/>
      <c r="J8" s="32"/>
      <c r="K8" s="32"/>
      <c r="L8" s="32" t="s">
        <v>8</v>
      </c>
      <c r="M8" s="32" t="s">
        <v>8</v>
      </c>
      <c r="N8" s="33" t="s">
        <v>12</v>
      </c>
      <c r="O8" s="34"/>
      <c r="P8" s="35"/>
    </row>
    <row r="9" spans="1:16" s="7" customFormat="1" ht="18.75">
      <c r="A9" s="20"/>
      <c r="B9" s="20"/>
      <c r="C9" s="20"/>
      <c r="D9" s="21"/>
      <c r="E9" s="36" t="s">
        <v>13</v>
      </c>
      <c r="F9" s="30" t="s">
        <v>14</v>
      </c>
      <c r="G9" s="30" t="s">
        <v>15</v>
      </c>
      <c r="H9" s="30" t="s">
        <v>16</v>
      </c>
      <c r="I9" s="30" t="s">
        <v>17</v>
      </c>
      <c r="J9" s="32" t="s">
        <v>18</v>
      </c>
      <c r="K9" s="32" t="s">
        <v>19</v>
      </c>
      <c r="L9" s="32" t="s">
        <v>20</v>
      </c>
      <c r="M9" s="32" t="s">
        <v>21</v>
      </c>
      <c r="N9" s="33" t="s">
        <v>22</v>
      </c>
      <c r="O9" s="34"/>
      <c r="P9" s="35"/>
    </row>
    <row r="10" spans="1:16" s="7" customFormat="1" ht="18.75">
      <c r="A10" s="20"/>
      <c r="B10" s="20"/>
      <c r="C10" s="20"/>
      <c r="D10" s="21"/>
      <c r="E10" s="36" t="s">
        <v>23</v>
      </c>
      <c r="F10" s="30" t="s">
        <v>24</v>
      </c>
      <c r="G10" s="30" t="s">
        <v>25</v>
      </c>
      <c r="H10" s="30" t="s">
        <v>26</v>
      </c>
      <c r="I10" s="30" t="s">
        <v>27</v>
      </c>
      <c r="J10" s="32" t="s">
        <v>28</v>
      </c>
      <c r="K10" s="32" t="s">
        <v>29</v>
      </c>
      <c r="L10" s="32" t="s">
        <v>30</v>
      </c>
      <c r="M10" s="32" t="s">
        <v>31</v>
      </c>
      <c r="N10" s="33" t="s">
        <v>32</v>
      </c>
      <c r="O10" s="34"/>
      <c r="P10" s="35"/>
    </row>
    <row r="11" spans="1:16" s="7" customFormat="1" ht="17.25">
      <c r="A11" s="37"/>
      <c r="B11" s="37"/>
      <c r="C11" s="37"/>
      <c r="D11" s="38"/>
      <c r="E11" s="39" t="s">
        <v>33</v>
      </c>
      <c r="F11" s="40" t="s">
        <v>34</v>
      </c>
      <c r="G11" s="40"/>
      <c r="H11" s="40" t="s">
        <v>35</v>
      </c>
      <c r="I11" s="40"/>
      <c r="J11" s="40"/>
      <c r="K11" s="40" t="s">
        <v>11</v>
      </c>
      <c r="L11" s="41" t="s">
        <v>36</v>
      </c>
      <c r="M11" s="40" t="s">
        <v>37</v>
      </c>
      <c r="N11" s="42"/>
      <c r="O11" s="43"/>
    </row>
    <row r="12" spans="1:16" s="10" customFormat="1" ht="3" customHeight="1">
      <c r="A12" s="44"/>
      <c r="B12" s="44"/>
      <c r="C12" s="44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48"/>
    </row>
    <row r="13" spans="1:16" s="2" customFormat="1" ht="18.75">
      <c r="A13" s="49"/>
      <c r="B13" s="49"/>
      <c r="C13" s="49" t="s">
        <v>38</v>
      </c>
      <c r="D13" s="50"/>
      <c r="E13" s="51">
        <f>E14+E24+E33+E39+E52+E57+E65+E74</f>
        <v>1079339291</v>
      </c>
      <c r="F13" s="51">
        <f>F14+F24+F33+F39+F52+F57+F65+F74</f>
        <v>16008111</v>
      </c>
      <c r="G13" s="51">
        <f>G14+G24+G33+G39+G52+G57+G65+G74</f>
        <v>12000241.693333333</v>
      </c>
      <c r="H13" s="51">
        <f>H14+H24+H33+H39+H52+H57+H65+H74</f>
        <v>4415849</v>
      </c>
      <c r="I13" s="51">
        <f>I14+I24+I33+I39+I52+I57+I65+I74</f>
        <v>2612765</v>
      </c>
      <c r="J13" s="51">
        <f>J14+J24+J33+J39+J52+J57+J65+J74</f>
        <v>454695455</v>
      </c>
      <c r="K13" s="51">
        <f>K14+K24+K33+K39+K52+K57+K65+K74</f>
        <v>842627127</v>
      </c>
      <c r="L13" s="51">
        <f>L14+L24+L33+L39+L52+L57+L65+L74</f>
        <v>222228787</v>
      </c>
      <c r="M13" s="51">
        <f>M14+M24+M33+M39+M52+M57+M65+M74</f>
        <v>51942996</v>
      </c>
      <c r="N13" s="52"/>
      <c r="O13" s="53" t="s">
        <v>39</v>
      </c>
    </row>
    <row r="14" spans="1:16" s="10" customFormat="1" ht="18.75">
      <c r="A14" s="54" t="s">
        <v>40</v>
      </c>
      <c r="B14" s="55"/>
      <c r="C14" s="49"/>
      <c r="D14" s="50"/>
      <c r="E14" s="51">
        <f>E15+E16+E17+E18+E19+E20+E21+E22+E23</f>
        <v>151491362</v>
      </c>
      <c r="F14" s="51">
        <f>F15+F16+F17+F18+F19+F20+F21+F22+F23</f>
        <v>3787105</v>
      </c>
      <c r="G14" s="51">
        <f t="shared" ref="G14:M14" si="0">G15+G16+G17+G18+G19+G20+G21+G22+G23</f>
        <v>2126134</v>
      </c>
      <c r="H14" s="51">
        <f t="shared" si="0"/>
        <v>792760</v>
      </c>
      <c r="I14" s="51">
        <f t="shared" si="0"/>
        <v>178935</v>
      </c>
      <c r="J14" s="51">
        <f t="shared" si="0"/>
        <v>69435371</v>
      </c>
      <c r="K14" s="51">
        <f t="shared" si="0"/>
        <v>138684682</v>
      </c>
      <c r="L14" s="51">
        <f t="shared" si="0"/>
        <v>53448364</v>
      </c>
      <c r="M14" s="51">
        <f t="shared" si="0"/>
        <v>13385864</v>
      </c>
      <c r="N14" s="5" t="s">
        <v>41</v>
      </c>
      <c r="O14" s="53"/>
    </row>
    <row r="15" spans="1:16" s="10" customFormat="1" ht="18.75">
      <c r="A15" s="55"/>
      <c r="B15" s="55" t="s">
        <v>42</v>
      </c>
      <c r="C15" s="55"/>
      <c r="D15" s="56"/>
      <c r="E15" s="57">
        <v>13835883</v>
      </c>
      <c r="F15" s="58">
        <v>352968</v>
      </c>
      <c r="G15" s="58">
        <v>215817</v>
      </c>
      <c r="H15" s="59">
        <v>0</v>
      </c>
      <c r="I15" s="58">
        <v>21151</v>
      </c>
      <c r="J15" s="58">
        <v>12573000</v>
      </c>
      <c r="K15" s="58">
        <v>12808818</v>
      </c>
      <c r="L15" s="58">
        <v>4900190</v>
      </c>
      <c r="M15" s="58">
        <v>8491953</v>
      </c>
      <c r="N15" s="60"/>
      <c r="O15" s="61" t="s">
        <v>43</v>
      </c>
    </row>
    <row r="16" spans="1:16" s="10" customFormat="1" ht="18.75">
      <c r="A16" s="55"/>
      <c r="B16" s="55" t="s">
        <v>44</v>
      </c>
      <c r="C16" s="55"/>
      <c r="D16" s="56"/>
      <c r="E16" s="62">
        <v>13031236</v>
      </c>
      <c r="F16" s="63">
        <v>5945</v>
      </c>
      <c r="G16" s="63">
        <v>305665</v>
      </c>
      <c r="H16" s="64">
        <v>413870</v>
      </c>
      <c r="I16" s="63">
        <v>19360</v>
      </c>
      <c r="J16" s="63">
        <v>2398358</v>
      </c>
      <c r="K16" s="63">
        <v>10199289</v>
      </c>
      <c r="L16" s="63">
        <v>3545990</v>
      </c>
      <c r="M16" s="63">
        <v>291424</v>
      </c>
      <c r="N16" s="60"/>
      <c r="O16" s="61" t="s">
        <v>45</v>
      </c>
    </row>
    <row r="17" spans="1:15" s="10" customFormat="1" ht="18.75">
      <c r="A17" s="55"/>
      <c r="B17" s="55" t="s">
        <v>46</v>
      </c>
      <c r="C17" s="55"/>
      <c r="D17" s="56"/>
      <c r="E17" s="62">
        <v>30255225</v>
      </c>
      <c r="F17" s="63">
        <v>976776</v>
      </c>
      <c r="G17" s="63">
        <v>420521</v>
      </c>
      <c r="H17" s="64">
        <v>33780</v>
      </c>
      <c r="I17" s="63">
        <v>35900</v>
      </c>
      <c r="J17" s="63">
        <v>15248378</v>
      </c>
      <c r="K17" s="63">
        <v>25928864</v>
      </c>
      <c r="L17" s="63">
        <v>6665135</v>
      </c>
      <c r="M17" s="63">
        <v>801821</v>
      </c>
      <c r="N17" s="60"/>
      <c r="O17" s="61" t="s">
        <v>47</v>
      </c>
    </row>
    <row r="18" spans="1:15" s="10" customFormat="1" ht="18.75">
      <c r="A18" s="55"/>
      <c r="B18" s="55" t="s">
        <v>48</v>
      </c>
      <c r="C18" s="55"/>
      <c r="D18" s="56"/>
      <c r="E18" s="57">
        <v>13640979</v>
      </c>
      <c r="F18" s="58">
        <v>145305</v>
      </c>
      <c r="G18" s="58">
        <v>121767</v>
      </c>
      <c r="H18" s="59">
        <v>0</v>
      </c>
      <c r="I18" s="58">
        <v>20000</v>
      </c>
      <c r="J18" s="58">
        <v>3083925</v>
      </c>
      <c r="K18" s="58">
        <v>11440552</v>
      </c>
      <c r="L18" s="58">
        <v>4018551</v>
      </c>
      <c r="M18" s="58">
        <v>534176</v>
      </c>
      <c r="N18" s="60"/>
      <c r="O18" s="61" t="s">
        <v>49</v>
      </c>
    </row>
    <row r="19" spans="1:15" s="10" customFormat="1" ht="18.75">
      <c r="A19" s="55"/>
      <c r="B19" s="55" t="s">
        <v>50</v>
      </c>
      <c r="C19" s="55"/>
      <c r="D19" s="56"/>
      <c r="E19" s="57">
        <v>12962999</v>
      </c>
      <c r="F19" s="58">
        <v>192110</v>
      </c>
      <c r="G19" s="58">
        <v>183682</v>
      </c>
      <c r="H19" s="59">
        <v>0</v>
      </c>
      <c r="I19" s="58">
        <v>13130</v>
      </c>
      <c r="J19" s="58">
        <v>14176883</v>
      </c>
      <c r="K19" s="58">
        <v>9814459</v>
      </c>
      <c r="L19" s="58">
        <v>15748119</v>
      </c>
      <c r="M19" s="58">
        <v>472248</v>
      </c>
      <c r="N19" s="60"/>
      <c r="O19" s="61" t="s">
        <v>51</v>
      </c>
    </row>
    <row r="20" spans="1:15" s="10" customFormat="1" ht="18.75">
      <c r="A20" s="55"/>
      <c r="B20" s="55" t="s">
        <v>52</v>
      </c>
      <c r="C20" s="55"/>
      <c r="D20" s="56"/>
      <c r="E20" s="57">
        <v>16094235</v>
      </c>
      <c r="F20" s="58">
        <v>521605</v>
      </c>
      <c r="G20" s="58">
        <v>111129</v>
      </c>
      <c r="H20" s="59">
        <v>0</v>
      </c>
      <c r="I20" s="58">
        <v>17689</v>
      </c>
      <c r="J20" s="58">
        <v>4479385</v>
      </c>
      <c r="K20" s="58">
        <v>15436973</v>
      </c>
      <c r="L20" s="58">
        <v>3888752</v>
      </c>
      <c r="M20" s="58">
        <v>680236</v>
      </c>
      <c r="N20" s="60"/>
      <c r="O20" s="61" t="s">
        <v>53</v>
      </c>
    </row>
    <row r="21" spans="1:15" s="10" customFormat="1" ht="18.75">
      <c r="A21" s="55"/>
      <c r="B21" s="55" t="s">
        <v>54</v>
      </c>
      <c r="C21" s="55"/>
      <c r="D21" s="56"/>
      <c r="E21" s="57">
        <v>13073466</v>
      </c>
      <c r="F21" s="58">
        <v>208718</v>
      </c>
      <c r="G21" s="58">
        <v>177051</v>
      </c>
      <c r="H21" s="59">
        <v>0</v>
      </c>
      <c r="I21" s="58">
        <v>20405</v>
      </c>
      <c r="J21" s="58">
        <v>3470176</v>
      </c>
      <c r="K21" s="58">
        <v>9702781</v>
      </c>
      <c r="L21" s="58">
        <v>5828903</v>
      </c>
      <c r="M21" s="58">
        <v>506426</v>
      </c>
      <c r="N21" s="60"/>
      <c r="O21" s="61" t="s">
        <v>55</v>
      </c>
    </row>
    <row r="22" spans="1:15" s="10" customFormat="1" ht="18.75">
      <c r="A22" s="55"/>
      <c r="B22" s="55" t="s">
        <v>56</v>
      </c>
      <c r="C22" s="55"/>
      <c r="D22" s="56"/>
      <c r="E22" s="57">
        <v>16161841</v>
      </c>
      <c r="F22" s="58">
        <v>367872</v>
      </c>
      <c r="G22" s="58">
        <v>400612</v>
      </c>
      <c r="H22" s="59">
        <v>48545</v>
      </c>
      <c r="I22" s="58">
        <v>24500</v>
      </c>
      <c r="J22" s="58">
        <v>6484506</v>
      </c>
      <c r="K22" s="58">
        <v>19091088</v>
      </c>
      <c r="L22" s="58">
        <v>3210624</v>
      </c>
      <c r="M22" s="58">
        <v>984626</v>
      </c>
      <c r="N22" s="60"/>
      <c r="O22" s="61" t="s">
        <v>57</v>
      </c>
    </row>
    <row r="23" spans="1:15" s="10" customFormat="1" ht="18.75">
      <c r="A23" s="55"/>
      <c r="B23" s="55" t="s">
        <v>58</v>
      </c>
      <c r="C23" s="55"/>
      <c r="D23" s="56"/>
      <c r="E23" s="57">
        <v>22435498</v>
      </c>
      <c r="F23" s="58">
        <v>1015806</v>
      </c>
      <c r="G23" s="58">
        <v>189890</v>
      </c>
      <c r="H23" s="59">
        <v>296565</v>
      </c>
      <c r="I23" s="58">
        <v>6800</v>
      </c>
      <c r="J23" s="58">
        <v>7520760</v>
      </c>
      <c r="K23" s="58">
        <v>24261858</v>
      </c>
      <c r="L23" s="58">
        <v>5642100</v>
      </c>
      <c r="M23" s="58">
        <v>622954</v>
      </c>
      <c r="N23" s="60"/>
      <c r="O23" s="61" t="s">
        <v>59</v>
      </c>
    </row>
    <row r="24" spans="1:15" s="10" customFormat="1" ht="18.75">
      <c r="A24" s="54" t="s">
        <v>60</v>
      </c>
      <c r="B24" s="65"/>
      <c r="C24" s="65"/>
      <c r="D24" s="66"/>
      <c r="E24" s="67">
        <v>89001137</v>
      </c>
      <c r="F24" s="51">
        <v>811371</v>
      </c>
      <c r="G24" s="68">
        <v>30.883333333333333</v>
      </c>
      <c r="H24" s="51">
        <f>H25+H27</f>
        <v>387010</v>
      </c>
      <c r="I24" s="51">
        <v>225523</v>
      </c>
      <c r="J24" s="51">
        <v>40563556</v>
      </c>
      <c r="K24" s="51">
        <v>91046351</v>
      </c>
      <c r="L24" s="51">
        <v>24236196</v>
      </c>
      <c r="M24" s="51">
        <v>4135468</v>
      </c>
      <c r="N24" s="6" t="s">
        <v>61</v>
      </c>
      <c r="O24" s="7"/>
    </row>
    <row r="25" spans="1:15" s="10" customFormat="1" ht="18.75">
      <c r="A25" s="54"/>
      <c r="B25" s="55" t="s">
        <v>62</v>
      </c>
      <c r="C25" s="55"/>
      <c r="D25" s="56"/>
      <c r="E25" s="69">
        <v>14197946</v>
      </c>
      <c r="F25" s="70">
        <v>11047</v>
      </c>
      <c r="G25" s="70">
        <v>224750</v>
      </c>
      <c r="H25" s="59">
        <v>230775</v>
      </c>
      <c r="I25" s="70">
        <v>9500</v>
      </c>
      <c r="J25" s="70">
        <v>4571760</v>
      </c>
      <c r="K25" s="70">
        <v>12385039</v>
      </c>
      <c r="L25" s="70">
        <v>3791957</v>
      </c>
      <c r="M25" s="70">
        <v>497906</v>
      </c>
      <c r="N25" s="60"/>
      <c r="O25" s="61" t="s">
        <v>63</v>
      </c>
    </row>
    <row r="26" spans="1:15" s="10" customFormat="1" ht="18.75">
      <c r="A26" s="54"/>
      <c r="B26" s="55" t="s">
        <v>64</v>
      </c>
      <c r="C26" s="55"/>
      <c r="D26" s="56"/>
      <c r="E26" s="69">
        <v>14798691</v>
      </c>
      <c r="F26" s="70">
        <v>119513</v>
      </c>
      <c r="G26" s="70">
        <v>119341</v>
      </c>
      <c r="H26" s="59">
        <v>0</v>
      </c>
      <c r="I26" s="70">
        <v>81060</v>
      </c>
      <c r="J26" s="70">
        <v>5190190</v>
      </c>
      <c r="K26" s="70">
        <v>11397229</v>
      </c>
      <c r="L26" s="70">
        <v>1324580</v>
      </c>
      <c r="M26" s="70">
        <v>761501</v>
      </c>
      <c r="N26" s="60"/>
      <c r="O26" s="61" t="s">
        <v>65</v>
      </c>
    </row>
    <row r="27" spans="1:15" s="2" customFormat="1" ht="18.75">
      <c r="A27" s="54"/>
      <c r="B27" s="55" t="s">
        <v>66</v>
      </c>
      <c r="C27" s="55"/>
      <c r="D27" s="56"/>
      <c r="E27" s="71">
        <v>13394936</v>
      </c>
      <c r="F27" s="58">
        <v>5055</v>
      </c>
      <c r="G27" s="58">
        <v>330102</v>
      </c>
      <c r="H27" s="59">
        <v>156235</v>
      </c>
      <c r="I27" s="58">
        <v>11735</v>
      </c>
      <c r="J27" s="58">
        <v>3332190</v>
      </c>
      <c r="K27" s="58">
        <v>11805778</v>
      </c>
      <c r="L27" s="58">
        <v>2814918</v>
      </c>
      <c r="M27" s="58">
        <v>381236</v>
      </c>
      <c r="O27" s="7" t="s">
        <v>67</v>
      </c>
    </row>
    <row r="28" spans="1:15" s="5" customFormat="1" ht="18.75">
      <c r="A28" s="54"/>
      <c r="B28" s="55" t="s">
        <v>68</v>
      </c>
      <c r="C28" s="55"/>
      <c r="D28" s="56"/>
      <c r="E28" s="72">
        <v>13854520</v>
      </c>
      <c r="F28" s="58">
        <v>330890</v>
      </c>
      <c r="G28" s="58">
        <v>4275852</v>
      </c>
      <c r="H28" s="59">
        <v>0</v>
      </c>
      <c r="I28" s="58">
        <v>49517</v>
      </c>
      <c r="J28" s="58">
        <v>4477282</v>
      </c>
      <c r="K28" s="58">
        <v>11867662</v>
      </c>
      <c r="L28" s="58">
        <v>4669070</v>
      </c>
      <c r="M28" s="58">
        <v>682072</v>
      </c>
      <c r="O28" s="73" t="s">
        <v>69</v>
      </c>
    </row>
    <row r="29" spans="1:15" s="10" customFormat="1" ht="18.75">
      <c r="A29" s="54"/>
      <c r="B29" s="55" t="s">
        <v>70</v>
      </c>
      <c r="C29" s="55"/>
      <c r="D29" s="56"/>
      <c r="E29" s="70">
        <v>13710619</v>
      </c>
      <c r="F29" s="70">
        <v>144217</v>
      </c>
      <c r="G29" s="70">
        <v>316097</v>
      </c>
      <c r="H29" s="59">
        <v>0</v>
      </c>
      <c r="I29" s="70">
        <v>2600</v>
      </c>
      <c r="J29" s="70">
        <v>4140174</v>
      </c>
      <c r="K29" s="70">
        <v>12284880</v>
      </c>
      <c r="L29" s="70">
        <v>2125370</v>
      </c>
      <c r="M29" s="70">
        <v>593754</v>
      </c>
      <c r="N29" s="60"/>
      <c r="O29" s="61" t="s">
        <v>71</v>
      </c>
    </row>
    <row r="30" spans="1:15" s="10" customFormat="1" ht="18.75">
      <c r="A30" s="54"/>
      <c r="B30" s="55" t="s">
        <v>72</v>
      </c>
      <c r="C30" s="55"/>
      <c r="D30" s="56"/>
      <c r="E30" s="70">
        <v>12321027</v>
      </c>
      <c r="F30" s="70">
        <v>149033</v>
      </c>
      <c r="G30" s="70">
        <v>319778</v>
      </c>
      <c r="H30" s="59">
        <v>0</v>
      </c>
      <c r="I30" s="70">
        <v>49766</v>
      </c>
      <c r="J30" s="70">
        <v>3759586</v>
      </c>
      <c r="K30" s="70">
        <v>11607487</v>
      </c>
      <c r="L30" s="70">
        <v>4781450</v>
      </c>
      <c r="M30" s="70">
        <v>698253</v>
      </c>
      <c r="N30" s="60"/>
      <c r="O30" s="61" t="s">
        <v>73</v>
      </c>
    </row>
    <row r="31" spans="1:15" s="10" customFormat="1" ht="18.75">
      <c r="A31" s="55"/>
      <c r="B31" s="55" t="s">
        <v>74</v>
      </c>
      <c r="C31" s="55"/>
      <c r="D31" s="56"/>
      <c r="E31" s="70">
        <v>137369</v>
      </c>
      <c r="F31" s="70">
        <v>48298</v>
      </c>
      <c r="G31" s="70">
        <v>26202</v>
      </c>
      <c r="H31" s="59">
        <v>0</v>
      </c>
      <c r="I31" s="70">
        <v>17300</v>
      </c>
      <c r="J31" s="70">
        <v>3533925</v>
      </c>
      <c r="K31" s="70">
        <v>8079060</v>
      </c>
      <c r="L31" s="70">
        <v>1025670</v>
      </c>
      <c r="M31" s="70">
        <v>191872</v>
      </c>
      <c r="N31" s="60"/>
      <c r="O31" s="61" t="s">
        <v>75</v>
      </c>
    </row>
    <row r="32" spans="1:15" s="10" customFormat="1" ht="18.75">
      <c r="A32" s="55"/>
      <c r="B32" s="55" t="s">
        <v>76</v>
      </c>
      <c r="C32" s="55"/>
      <c r="D32" s="56"/>
      <c r="E32" s="70">
        <v>6586029</v>
      </c>
      <c r="F32" s="70">
        <v>3319</v>
      </c>
      <c r="G32" s="70">
        <v>90005</v>
      </c>
      <c r="H32" s="59">
        <v>0</v>
      </c>
      <c r="I32" s="70">
        <v>4045</v>
      </c>
      <c r="J32" s="70">
        <v>11558449</v>
      </c>
      <c r="K32" s="70">
        <v>11619217</v>
      </c>
      <c r="L32" s="70">
        <v>3703181</v>
      </c>
      <c r="M32" s="70">
        <v>328874</v>
      </c>
      <c r="N32" s="60"/>
      <c r="O32" s="61" t="s">
        <v>77</v>
      </c>
    </row>
    <row r="33" spans="1:20" s="10" customFormat="1" ht="18.75">
      <c r="A33" s="54" t="s">
        <v>78</v>
      </c>
      <c r="B33" s="65"/>
      <c r="C33" s="65"/>
      <c r="D33" s="66"/>
      <c r="E33" s="51">
        <f>E34+E35+E36+E37+E38</f>
        <v>63154982</v>
      </c>
      <c r="F33" s="51">
        <f t="shared" ref="F33:M33" si="1">F34+F35+F36+F37+F38</f>
        <v>1702164</v>
      </c>
      <c r="G33" s="51">
        <f t="shared" si="1"/>
        <v>1064209</v>
      </c>
      <c r="H33" s="51">
        <f t="shared" si="1"/>
        <v>0</v>
      </c>
      <c r="I33" s="51">
        <f t="shared" si="1"/>
        <v>206987</v>
      </c>
      <c r="J33" s="51">
        <f t="shared" si="1"/>
        <v>111547095</v>
      </c>
      <c r="K33" s="51">
        <f t="shared" si="1"/>
        <v>86553609</v>
      </c>
      <c r="L33" s="51">
        <f t="shared" si="1"/>
        <v>24785604</v>
      </c>
      <c r="M33" s="51">
        <f t="shared" si="1"/>
        <v>12893276</v>
      </c>
      <c r="N33" s="5" t="s">
        <v>79</v>
      </c>
      <c r="O33" s="61"/>
    </row>
    <row r="34" spans="1:20" s="10" customFormat="1" ht="18.75">
      <c r="A34" s="54"/>
      <c r="B34" s="55" t="s">
        <v>80</v>
      </c>
      <c r="C34" s="55"/>
      <c r="D34" s="56"/>
      <c r="E34" s="70">
        <v>15628486</v>
      </c>
      <c r="F34" s="70">
        <v>363501</v>
      </c>
      <c r="G34" s="70">
        <v>154253</v>
      </c>
      <c r="H34" s="59">
        <v>0</v>
      </c>
      <c r="I34" s="70">
        <v>38779</v>
      </c>
      <c r="J34" s="70">
        <v>27164417</v>
      </c>
      <c r="K34" s="70">
        <v>9943962</v>
      </c>
      <c r="L34" s="70">
        <v>1986303</v>
      </c>
      <c r="M34" s="70">
        <v>1047994</v>
      </c>
      <c r="N34" s="60"/>
      <c r="O34" s="61" t="s">
        <v>81</v>
      </c>
    </row>
    <row r="35" spans="1:20" s="10" customFormat="1" ht="18.75">
      <c r="A35" s="54"/>
      <c r="B35" s="55" t="s">
        <v>82</v>
      </c>
      <c r="C35" s="55"/>
      <c r="D35" s="56"/>
      <c r="E35" s="70">
        <v>19152344</v>
      </c>
      <c r="F35" s="70">
        <v>321390</v>
      </c>
      <c r="G35" s="70">
        <v>208033</v>
      </c>
      <c r="H35" s="59">
        <v>0</v>
      </c>
      <c r="I35" s="70">
        <v>67000</v>
      </c>
      <c r="J35" s="70">
        <v>23614263</v>
      </c>
      <c r="K35" s="70">
        <v>36291572</v>
      </c>
      <c r="L35" s="74">
        <v>3440901</v>
      </c>
      <c r="M35" s="70">
        <v>1728917</v>
      </c>
      <c r="N35" s="60"/>
      <c r="O35" s="61" t="s">
        <v>83</v>
      </c>
    </row>
    <row r="36" spans="1:20" s="10" customFormat="1" ht="18.75">
      <c r="A36" s="54"/>
      <c r="B36" s="55" t="s">
        <v>84</v>
      </c>
      <c r="C36" s="55"/>
      <c r="D36" s="56"/>
      <c r="E36" s="70">
        <v>13413175</v>
      </c>
      <c r="F36" s="70">
        <v>246683</v>
      </c>
      <c r="G36" s="70">
        <v>300921</v>
      </c>
      <c r="H36" s="59">
        <v>0</v>
      </c>
      <c r="I36" s="70">
        <v>14552</v>
      </c>
      <c r="J36" s="70">
        <v>21085278</v>
      </c>
      <c r="K36" s="70">
        <v>12552823</v>
      </c>
      <c r="L36" s="70">
        <v>12245600</v>
      </c>
      <c r="M36" s="70">
        <v>8155081</v>
      </c>
      <c r="N36" s="60"/>
      <c r="O36" s="61" t="s">
        <v>85</v>
      </c>
    </row>
    <row r="37" spans="1:20" s="10" customFormat="1" ht="18.75">
      <c r="A37" s="54"/>
      <c r="B37" s="55" t="s">
        <v>86</v>
      </c>
      <c r="C37" s="55"/>
      <c r="D37" s="56"/>
      <c r="E37" s="70">
        <v>71157</v>
      </c>
      <c r="F37" s="70">
        <v>453911</v>
      </c>
      <c r="G37" s="70">
        <v>235635</v>
      </c>
      <c r="H37" s="59">
        <v>0</v>
      </c>
      <c r="I37" s="70">
        <v>36786</v>
      </c>
      <c r="J37" s="70">
        <v>10870200</v>
      </c>
      <c r="K37" s="70">
        <v>11547427</v>
      </c>
      <c r="L37" s="70">
        <v>4190400</v>
      </c>
      <c r="M37" s="70">
        <v>671384</v>
      </c>
      <c r="N37" s="60"/>
      <c r="O37" s="61" t="s">
        <v>87</v>
      </c>
    </row>
    <row r="38" spans="1:20" s="10" customFormat="1" ht="18.75">
      <c r="A38" s="55"/>
      <c r="B38" s="55" t="s">
        <v>88</v>
      </c>
      <c r="C38" s="55"/>
      <c r="D38" s="56"/>
      <c r="E38" s="70">
        <v>14889820</v>
      </c>
      <c r="F38" s="70">
        <v>316679</v>
      </c>
      <c r="G38" s="70">
        <v>165367</v>
      </c>
      <c r="H38" s="59">
        <v>0</v>
      </c>
      <c r="I38" s="70">
        <v>49870</v>
      </c>
      <c r="J38" s="70">
        <v>28812937</v>
      </c>
      <c r="K38" s="70">
        <v>16217825</v>
      </c>
      <c r="L38" s="70">
        <v>2922400</v>
      </c>
      <c r="M38" s="70">
        <v>1289900</v>
      </c>
      <c r="N38" s="60"/>
      <c r="O38" s="61" t="s">
        <v>89</v>
      </c>
    </row>
    <row r="39" spans="1:20" s="10" customFormat="1" ht="18.75">
      <c r="A39" s="54" t="s">
        <v>90</v>
      </c>
      <c r="B39" s="55"/>
      <c r="C39" s="55"/>
      <c r="D39" s="56"/>
      <c r="E39" s="51">
        <f>E40+E41+E42+E43+E44+E45+E46+E47+E48+E49+E50+E51</f>
        <v>187205981</v>
      </c>
      <c r="F39" s="51">
        <v>5998276</v>
      </c>
      <c r="G39" s="51">
        <f t="shared" ref="G39:M39" si="2">G40+G41+G42+G43+G44+G45+G46+G47+G48+G49+G50+G51</f>
        <v>3829382.81</v>
      </c>
      <c r="H39" s="51">
        <f t="shared" si="2"/>
        <v>485831</v>
      </c>
      <c r="I39" s="51">
        <f t="shared" si="2"/>
        <v>822767</v>
      </c>
      <c r="J39" s="51">
        <f t="shared" si="2"/>
        <v>79594789</v>
      </c>
      <c r="K39" s="51">
        <f t="shared" si="2"/>
        <v>200592431</v>
      </c>
      <c r="L39" s="51">
        <f t="shared" si="2"/>
        <v>57801575</v>
      </c>
      <c r="M39" s="51">
        <f t="shared" si="2"/>
        <v>6637167</v>
      </c>
      <c r="N39" s="5" t="s">
        <v>91</v>
      </c>
      <c r="O39" s="61"/>
    </row>
    <row r="40" spans="1:20" s="10" customFormat="1" ht="18.75">
      <c r="A40" s="54"/>
      <c r="B40" s="55" t="s">
        <v>92</v>
      </c>
      <c r="C40" s="55"/>
      <c r="D40" s="56"/>
      <c r="E40" s="58">
        <v>19358827</v>
      </c>
      <c r="F40" s="58">
        <v>518190</v>
      </c>
      <c r="G40" s="58">
        <v>396949</v>
      </c>
      <c r="H40" s="59">
        <v>0</v>
      </c>
      <c r="I40" s="58">
        <v>5998</v>
      </c>
      <c r="J40" s="58">
        <v>5701829</v>
      </c>
      <c r="K40" s="58">
        <v>16793805</v>
      </c>
      <c r="L40" s="58">
        <v>4326765</v>
      </c>
      <c r="M40" s="58">
        <v>819867</v>
      </c>
      <c r="N40" s="60"/>
      <c r="O40" s="61" t="s">
        <v>93</v>
      </c>
    </row>
    <row r="41" spans="1:20" s="10" customFormat="1" ht="18.75">
      <c r="A41" s="54"/>
      <c r="B41" s="55" t="s">
        <v>94</v>
      </c>
      <c r="C41" s="55"/>
      <c r="D41" s="56"/>
      <c r="E41" s="57">
        <v>22422826</v>
      </c>
      <c r="F41" s="57">
        <v>1228102</v>
      </c>
      <c r="G41" s="57">
        <v>418851</v>
      </c>
      <c r="H41" s="59">
        <v>0</v>
      </c>
      <c r="I41" s="57">
        <v>25276</v>
      </c>
      <c r="J41" s="57">
        <v>9051248</v>
      </c>
      <c r="K41" s="57">
        <v>20854083</v>
      </c>
      <c r="L41" s="57">
        <v>7954677</v>
      </c>
      <c r="M41" s="57">
        <v>728175</v>
      </c>
      <c r="N41" s="60"/>
      <c r="O41" s="61" t="s">
        <v>95</v>
      </c>
      <c r="S41" s="75"/>
      <c r="T41" s="75"/>
    </row>
    <row r="42" spans="1:20" s="10" customFormat="1" ht="18.75">
      <c r="A42" s="54"/>
      <c r="B42" s="55" t="s">
        <v>96</v>
      </c>
      <c r="C42" s="55"/>
      <c r="D42" s="56"/>
      <c r="E42" s="69">
        <v>27931</v>
      </c>
      <c r="F42" s="69">
        <v>59074</v>
      </c>
      <c r="G42" s="69">
        <v>60681</v>
      </c>
      <c r="H42" s="76">
        <v>211040</v>
      </c>
      <c r="I42" s="69">
        <v>59799</v>
      </c>
      <c r="J42" s="69">
        <v>4145567</v>
      </c>
      <c r="K42" s="69">
        <v>30805187</v>
      </c>
      <c r="L42" s="69">
        <v>929390</v>
      </c>
      <c r="M42" s="69">
        <v>533692</v>
      </c>
      <c r="N42" s="60"/>
      <c r="O42" s="61" t="s">
        <v>97</v>
      </c>
      <c r="S42" s="75"/>
      <c r="T42" s="75"/>
    </row>
    <row r="43" spans="1:20" s="10" customFormat="1" ht="18.75">
      <c r="A43" s="54"/>
      <c r="B43" s="55" t="s">
        <v>98</v>
      </c>
      <c r="C43" s="55"/>
      <c r="D43" s="56"/>
      <c r="E43" s="57">
        <v>13240282</v>
      </c>
      <c r="F43" s="57">
        <v>241193</v>
      </c>
      <c r="G43" s="57">
        <v>307447</v>
      </c>
      <c r="H43" s="59">
        <v>71620</v>
      </c>
      <c r="I43" s="57">
        <v>147687</v>
      </c>
      <c r="J43" s="57">
        <v>3059067</v>
      </c>
      <c r="K43" s="57">
        <v>9368217</v>
      </c>
      <c r="L43" s="57">
        <v>4108500</v>
      </c>
      <c r="M43" s="57">
        <v>287111</v>
      </c>
      <c r="N43" s="60"/>
      <c r="O43" s="61" t="s">
        <v>99</v>
      </c>
      <c r="S43" s="75"/>
      <c r="T43" s="75"/>
    </row>
    <row r="44" spans="1:20" s="2" customFormat="1" ht="18.75">
      <c r="A44" s="54"/>
      <c r="B44" s="55" t="s">
        <v>100</v>
      </c>
      <c r="C44" s="55"/>
      <c r="D44" s="56"/>
      <c r="E44" s="77">
        <v>13945700</v>
      </c>
      <c r="F44" s="57">
        <v>328568</v>
      </c>
      <c r="G44" s="57">
        <v>332240</v>
      </c>
      <c r="H44" s="59">
        <v>0</v>
      </c>
      <c r="I44" s="57">
        <v>92280</v>
      </c>
      <c r="J44" s="57">
        <v>5412588</v>
      </c>
      <c r="K44" s="57">
        <v>14711110</v>
      </c>
      <c r="L44" s="57">
        <v>2241630</v>
      </c>
      <c r="M44" s="57">
        <v>426914</v>
      </c>
      <c r="O44" s="78" t="s">
        <v>101</v>
      </c>
      <c r="S44" s="79"/>
      <c r="T44" s="79"/>
    </row>
    <row r="45" spans="1:20" s="5" customFormat="1" ht="18.75">
      <c r="A45" s="54"/>
      <c r="B45" s="55" t="s">
        <v>102</v>
      </c>
      <c r="C45" s="55"/>
      <c r="D45" s="56"/>
      <c r="E45" s="69">
        <v>14649457</v>
      </c>
      <c r="F45" s="69">
        <v>338700</v>
      </c>
      <c r="G45" s="69">
        <v>176604</v>
      </c>
      <c r="H45" s="59">
        <v>0</v>
      </c>
      <c r="I45" s="69">
        <v>25300</v>
      </c>
      <c r="J45" s="69">
        <v>4757367</v>
      </c>
      <c r="K45" s="69">
        <v>14857566</v>
      </c>
      <c r="L45" s="69">
        <v>3596054</v>
      </c>
      <c r="M45" s="69">
        <v>412470</v>
      </c>
      <c r="O45" s="61" t="s">
        <v>103</v>
      </c>
      <c r="S45" s="80"/>
      <c r="T45" s="80"/>
    </row>
    <row r="46" spans="1:20" s="10" customFormat="1" ht="18.75">
      <c r="A46" s="54"/>
      <c r="B46" s="55" t="s">
        <v>104</v>
      </c>
      <c r="C46" s="55"/>
      <c r="D46" s="56"/>
      <c r="E46" s="57">
        <v>13523070</v>
      </c>
      <c r="F46" s="57">
        <v>338786</v>
      </c>
      <c r="G46" s="57">
        <v>296033</v>
      </c>
      <c r="H46" s="59">
        <v>0</v>
      </c>
      <c r="I46" s="57">
        <v>25682</v>
      </c>
      <c r="J46" s="57">
        <v>3277380</v>
      </c>
      <c r="K46" s="57">
        <v>10566310</v>
      </c>
      <c r="L46" s="57">
        <v>3923100</v>
      </c>
      <c r="M46" s="57">
        <v>419708</v>
      </c>
      <c r="N46" s="60"/>
      <c r="O46" s="61" t="s">
        <v>105</v>
      </c>
      <c r="S46" s="75"/>
      <c r="T46" s="75"/>
    </row>
    <row r="47" spans="1:20" s="10" customFormat="1" ht="18.75">
      <c r="A47" s="54"/>
      <c r="B47" s="55" t="s">
        <v>106</v>
      </c>
      <c r="C47" s="55"/>
      <c r="D47" s="56"/>
      <c r="E47" s="57">
        <v>19869723</v>
      </c>
      <c r="F47" s="57">
        <v>768554</v>
      </c>
      <c r="G47" s="57">
        <v>240153</v>
      </c>
      <c r="H47" s="59">
        <v>0</v>
      </c>
      <c r="I47" s="57">
        <v>40640</v>
      </c>
      <c r="J47" s="57">
        <v>5045372</v>
      </c>
      <c r="K47" s="57">
        <v>17918708</v>
      </c>
      <c r="L47" s="57">
        <v>6632574</v>
      </c>
      <c r="M47" s="57">
        <v>782789</v>
      </c>
      <c r="N47" s="60"/>
      <c r="O47" s="61" t="s">
        <v>107</v>
      </c>
      <c r="S47" s="75"/>
      <c r="T47" s="75"/>
    </row>
    <row r="48" spans="1:20" s="10" customFormat="1" ht="18.75">
      <c r="A48" s="54"/>
      <c r="B48" s="55" t="s">
        <v>108</v>
      </c>
      <c r="C48" s="55"/>
      <c r="D48" s="56"/>
      <c r="E48" s="57">
        <v>22136135</v>
      </c>
      <c r="F48" s="57">
        <v>943144</v>
      </c>
      <c r="G48" s="57">
        <v>436242</v>
      </c>
      <c r="H48" s="59">
        <v>179900</v>
      </c>
      <c r="I48" s="57">
        <v>94395</v>
      </c>
      <c r="J48" s="57">
        <v>9639721</v>
      </c>
      <c r="K48" s="57">
        <v>23149372</v>
      </c>
      <c r="L48" s="57">
        <v>9059117</v>
      </c>
      <c r="M48" s="57">
        <v>794538</v>
      </c>
      <c r="N48" s="60"/>
      <c r="O48" s="61" t="s">
        <v>109</v>
      </c>
      <c r="S48" s="75"/>
      <c r="T48" s="75"/>
    </row>
    <row r="49" spans="1:20" s="10" customFormat="1" ht="18.75">
      <c r="A49" s="54"/>
      <c r="B49" s="55" t="s">
        <v>110</v>
      </c>
      <c r="C49" s="55"/>
      <c r="D49" s="56"/>
      <c r="E49" s="57">
        <v>12993349</v>
      </c>
      <c r="F49" s="57">
        <v>266140</v>
      </c>
      <c r="G49" s="57">
        <v>246606</v>
      </c>
      <c r="H49" s="59">
        <v>0</v>
      </c>
      <c r="I49" s="57">
        <v>68100</v>
      </c>
      <c r="J49" s="57">
        <v>14965906</v>
      </c>
      <c r="K49" s="57">
        <v>11967849</v>
      </c>
      <c r="L49" s="57">
        <v>2330250</v>
      </c>
      <c r="M49" s="57">
        <v>459619</v>
      </c>
      <c r="N49" s="60"/>
      <c r="O49" s="61" t="s">
        <v>111</v>
      </c>
      <c r="S49" s="75"/>
      <c r="T49" s="75"/>
    </row>
    <row r="50" spans="1:20" s="10" customFormat="1" ht="18.75">
      <c r="A50" s="55"/>
      <c r="B50" s="55" t="s">
        <v>112</v>
      </c>
      <c r="C50" s="55"/>
      <c r="D50" s="56"/>
      <c r="E50" s="57">
        <v>13817451</v>
      </c>
      <c r="F50" s="57">
        <v>223458</v>
      </c>
      <c r="G50" s="57">
        <v>203703</v>
      </c>
      <c r="H50" s="59">
        <v>0</v>
      </c>
      <c r="I50" s="57">
        <v>3500</v>
      </c>
      <c r="J50" s="57">
        <v>3884141</v>
      </c>
      <c r="K50" s="57">
        <v>10853518</v>
      </c>
      <c r="L50" s="57">
        <v>5644132</v>
      </c>
      <c r="M50" s="57">
        <v>353026</v>
      </c>
      <c r="N50" s="60"/>
      <c r="O50" s="61" t="s">
        <v>113</v>
      </c>
      <c r="S50" s="75"/>
      <c r="T50" s="75"/>
    </row>
    <row r="51" spans="1:20" s="10" customFormat="1" ht="18.75">
      <c r="A51" s="55"/>
      <c r="B51" s="55" t="s">
        <v>114</v>
      </c>
      <c r="C51" s="55"/>
      <c r="D51" s="56"/>
      <c r="E51" s="57">
        <v>21221230</v>
      </c>
      <c r="F51" s="57">
        <v>744367</v>
      </c>
      <c r="G51" s="57">
        <v>713873.81</v>
      </c>
      <c r="H51" s="59">
        <v>23271</v>
      </c>
      <c r="I51" s="57">
        <v>234110</v>
      </c>
      <c r="J51" s="57">
        <v>10654603</v>
      </c>
      <c r="K51" s="57">
        <v>18746706</v>
      </c>
      <c r="L51" s="57">
        <v>7055386</v>
      </c>
      <c r="M51" s="57">
        <v>619258</v>
      </c>
      <c r="N51" s="60"/>
      <c r="O51" s="61" t="s">
        <v>115</v>
      </c>
      <c r="T51" s="75"/>
    </row>
    <row r="52" spans="1:20" s="10" customFormat="1" ht="18.75">
      <c r="A52" s="54" t="s">
        <v>116</v>
      </c>
      <c r="B52" s="55"/>
      <c r="C52" s="55"/>
      <c r="D52" s="56"/>
      <c r="E52" s="67">
        <f>E53+E54+E55+E56</f>
        <v>41266314</v>
      </c>
      <c r="F52" s="67">
        <f t="shared" ref="F52:M52" si="3">F53+F54+F55+F56</f>
        <v>257306</v>
      </c>
      <c r="G52" s="67">
        <f t="shared" si="3"/>
        <v>627266</v>
      </c>
      <c r="H52" s="82">
        <v>0</v>
      </c>
      <c r="I52" s="67">
        <f t="shared" si="3"/>
        <v>193405</v>
      </c>
      <c r="J52" s="67">
        <f t="shared" si="3"/>
        <v>24901019</v>
      </c>
      <c r="K52" s="67">
        <f t="shared" si="3"/>
        <v>83489008</v>
      </c>
      <c r="L52" s="67">
        <f t="shared" si="3"/>
        <v>10487135</v>
      </c>
      <c r="M52" s="67">
        <f t="shared" si="3"/>
        <v>2040968</v>
      </c>
      <c r="N52" s="81" t="s">
        <v>117</v>
      </c>
      <c r="O52" s="7"/>
    </row>
    <row r="53" spans="1:20" s="10" customFormat="1" ht="18.75">
      <c r="A53" s="55"/>
      <c r="B53" s="55" t="s">
        <v>118</v>
      </c>
      <c r="C53" s="55"/>
      <c r="D53" s="56"/>
      <c r="E53" s="57">
        <v>13181402</v>
      </c>
      <c r="F53" s="57">
        <v>70623</v>
      </c>
      <c r="G53" s="57">
        <v>200158</v>
      </c>
      <c r="H53" s="59">
        <v>0</v>
      </c>
      <c r="I53" s="57">
        <v>54540</v>
      </c>
      <c r="J53" s="57">
        <v>3175732</v>
      </c>
      <c r="K53" s="57">
        <v>10418168</v>
      </c>
      <c r="L53" s="57">
        <v>3687195</v>
      </c>
      <c r="M53" s="57">
        <v>485160</v>
      </c>
      <c r="N53" s="60"/>
      <c r="O53" s="61" t="s">
        <v>119</v>
      </c>
    </row>
    <row r="54" spans="1:20" s="10" customFormat="1" ht="18.75">
      <c r="A54" s="55"/>
      <c r="B54" s="55" t="s">
        <v>120</v>
      </c>
      <c r="C54" s="55"/>
      <c r="D54" s="56"/>
      <c r="E54" s="69">
        <v>252194</v>
      </c>
      <c r="F54" s="69">
        <v>995</v>
      </c>
      <c r="G54" s="69">
        <v>41021</v>
      </c>
      <c r="H54" s="59">
        <v>0</v>
      </c>
      <c r="I54" s="69">
        <v>130245</v>
      </c>
      <c r="J54" s="69">
        <v>13881363</v>
      </c>
      <c r="K54" s="69">
        <v>46743730</v>
      </c>
      <c r="L54" s="59">
        <v>0</v>
      </c>
      <c r="M54" s="69">
        <v>646443</v>
      </c>
      <c r="N54" s="60"/>
      <c r="O54" s="61" t="s">
        <v>121</v>
      </c>
    </row>
    <row r="55" spans="1:20" s="10" customFormat="1" ht="18.75">
      <c r="A55" s="55"/>
      <c r="B55" s="55" t="s">
        <v>122</v>
      </c>
      <c r="C55" s="55"/>
      <c r="D55" s="56"/>
      <c r="E55" s="57">
        <v>13739872</v>
      </c>
      <c r="F55" s="57">
        <v>113920</v>
      </c>
      <c r="G55" s="57">
        <v>110555</v>
      </c>
      <c r="H55" s="59">
        <v>0</v>
      </c>
      <c r="I55" s="57">
        <v>1600</v>
      </c>
      <c r="J55" s="57">
        <v>2471849</v>
      </c>
      <c r="K55" s="69">
        <v>11315067</v>
      </c>
      <c r="L55" s="57">
        <v>4022590</v>
      </c>
      <c r="M55" s="57">
        <v>274965</v>
      </c>
      <c r="N55" s="60"/>
      <c r="O55" s="61" t="s">
        <v>123</v>
      </c>
    </row>
    <row r="56" spans="1:20" s="10" customFormat="1" ht="18.75">
      <c r="A56" s="55"/>
      <c r="B56" s="55" t="s">
        <v>124</v>
      </c>
      <c r="C56" s="55"/>
      <c r="D56" s="56"/>
      <c r="E56" s="76">
        <v>14092846</v>
      </c>
      <c r="F56" s="76">
        <v>71768</v>
      </c>
      <c r="G56" s="76">
        <v>275532</v>
      </c>
      <c r="H56" s="59">
        <v>0</v>
      </c>
      <c r="I56" s="76">
        <v>7020</v>
      </c>
      <c r="J56" s="76">
        <v>5372075</v>
      </c>
      <c r="K56" s="76">
        <v>15012043</v>
      </c>
      <c r="L56" s="76">
        <v>2777350</v>
      </c>
      <c r="M56" s="76">
        <v>634400</v>
      </c>
      <c r="N56" s="60"/>
      <c r="O56" s="61" t="s">
        <v>125</v>
      </c>
    </row>
    <row r="57" spans="1:20" s="8" customFormat="1" ht="18.75">
      <c r="A57" s="54" t="s">
        <v>126</v>
      </c>
      <c r="B57" s="65"/>
      <c r="C57" s="65"/>
      <c r="D57" s="66"/>
      <c r="E57" s="83">
        <f>E58+E59+E60+E61+E62+E63+E64</f>
        <v>380475445</v>
      </c>
      <c r="F57" s="83">
        <f t="shared" ref="F57:M57" si="4">F58+F59+F60+F61+F62+F63+F64</f>
        <v>1546990</v>
      </c>
      <c r="G57" s="83">
        <f t="shared" si="4"/>
        <v>1690148</v>
      </c>
      <c r="H57" s="83">
        <f t="shared" si="4"/>
        <v>1566721</v>
      </c>
      <c r="I57" s="83">
        <f t="shared" si="4"/>
        <v>326251</v>
      </c>
      <c r="J57" s="83">
        <f t="shared" si="4"/>
        <v>49483572</v>
      </c>
      <c r="K57" s="83">
        <f t="shared" si="4"/>
        <v>91199146</v>
      </c>
      <c r="L57" s="83">
        <f t="shared" si="4"/>
        <v>20194471</v>
      </c>
      <c r="M57" s="83">
        <f t="shared" si="4"/>
        <v>3543061</v>
      </c>
      <c r="N57" s="5" t="s">
        <v>127</v>
      </c>
      <c r="O57" s="6"/>
    </row>
    <row r="58" spans="1:20" s="10" customFormat="1" ht="18.75">
      <c r="A58" s="55"/>
      <c r="B58" s="55" t="s">
        <v>128</v>
      </c>
      <c r="C58" s="55"/>
      <c r="D58" s="56"/>
      <c r="E58" s="76">
        <v>13278224</v>
      </c>
      <c r="F58" s="76">
        <v>191992</v>
      </c>
      <c r="G58" s="76">
        <v>365328</v>
      </c>
      <c r="H58" s="59">
        <v>0</v>
      </c>
      <c r="I58" s="76">
        <v>54178</v>
      </c>
      <c r="J58" s="76">
        <v>2418870</v>
      </c>
      <c r="K58" s="76">
        <v>5110407</v>
      </c>
      <c r="L58" s="76">
        <v>5161714</v>
      </c>
      <c r="M58" s="76">
        <v>302680</v>
      </c>
      <c r="N58" s="60"/>
      <c r="O58" s="61" t="s">
        <v>129</v>
      </c>
    </row>
    <row r="59" spans="1:20" s="10" customFormat="1" ht="18.75">
      <c r="A59" s="55"/>
      <c r="B59" s="55" t="s">
        <v>130</v>
      </c>
      <c r="C59" s="55"/>
      <c r="D59" s="56"/>
      <c r="E59" s="76">
        <v>184431494</v>
      </c>
      <c r="F59" s="76">
        <v>279712</v>
      </c>
      <c r="G59" s="76">
        <v>317110</v>
      </c>
      <c r="H59" s="59">
        <v>0</v>
      </c>
      <c r="I59" s="76">
        <v>62836</v>
      </c>
      <c r="J59" s="76">
        <v>10608086</v>
      </c>
      <c r="K59" s="76">
        <v>21434978</v>
      </c>
      <c r="L59" s="76">
        <v>5021878</v>
      </c>
      <c r="M59" s="76">
        <v>766325</v>
      </c>
      <c r="N59" s="60"/>
      <c r="O59" s="61" t="s">
        <v>131</v>
      </c>
    </row>
    <row r="60" spans="1:20" s="10" customFormat="1" ht="18.75">
      <c r="A60" s="55"/>
      <c r="B60" s="55" t="s">
        <v>132</v>
      </c>
      <c r="C60" s="55"/>
      <c r="D60" s="56"/>
      <c r="E60" s="76">
        <v>132841</v>
      </c>
      <c r="F60" s="76">
        <v>285304</v>
      </c>
      <c r="G60" s="76">
        <v>109755</v>
      </c>
      <c r="H60" s="59">
        <v>0</v>
      </c>
      <c r="I60" s="76">
        <v>30440</v>
      </c>
      <c r="J60" s="76">
        <v>4033812</v>
      </c>
      <c r="K60" s="76">
        <v>8519504</v>
      </c>
      <c r="L60" s="76">
        <v>1085961</v>
      </c>
      <c r="M60" s="76">
        <v>379272</v>
      </c>
      <c r="N60" s="60"/>
      <c r="O60" s="61" t="s">
        <v>133</v>
      </c>
    </row>
    <row r="61" spans="1:20" s="10" customFormat="1" ht="18.75">
      <c r="A61" s="55"/>
      <c r="B61" s="55" t="s">
        <v>134</v>
      </c>
      <c r="C61" s="55"/>
      <c r="D61" s="56"/>
      <c r="E61" s="76">
        <v>138198574</v>
      </c>
      <c r="F61" s="76">
        <v>236084</v>
      </c>
      <c r="G61" s="76">
        <v>197919</v>
      </c>
      <c r="H61" s="59">
        <v>0</v>
      </c>
      <c r="I61" s="76">
        <v>29400</v>
      </c>
      <c r="J61" s="76">
        <v>3214861</v>
      </c>
      <c r="K61" s="76">
        <v>10018846</v>
      </c>
      <c r="L61" s="76">
        <v>2497290</v>
      </c>
      <c r="M61" s="76">
        <v>825052</v>
      </c>
      <c r="N61" s="60"/>
      <c r="O61" s="61" t="s">
        <v>135</v>
      </c>
    </row>
    <row r="62" spans="1:20" s="2" customFormat="1" ht="18.75">
      <c r="A62" s="55"/>
      <c r="B62" s="55" t="s">
        <v>136</v>
      </c>
      <c r="C62" s="55"/>
      <c r="D62" s="56"/>
      <c r="E62" s="84">
        <v>14141505</v>
      </c>
      <c r="F62" s="76">
        <v>337761</v>
      </c>
      <c r="G62" s="76">
        <v>306453</v>
      </c>
      <c r="H62" s="59">
        <v>0</v>
      </c>
      <c r="I62" s="76">
        <v>57265</v>
      </c>
      <c r="J62" s="76">
        <v>19323651</v>
      </c>
      <c r="K62" s="76">
        <v>14469860</v>
      </c>
      <c r="L62" s="76">
        <v>2186443</v>
      </c>
      <c r="M62" s="76">
        <v>578241</v>
      </c>
      <c r="O62" s="78" t="s">
        <v>137</v>
      </c>
    </row>
    <row r="63" spans="1:20" s="5" customFormat="1" ht="18.75">
      <c r="A63" s="55"/>
      <c r="B63" s="55" t="s">
        <v>138</v>
      </c>
      <c r="C63" s="55"/>
      <c r="D63" s="56"/>
      <c r="E63" s="85">
        <v>14336329</v>
      </c>
      <c r="F63" s="76">
        <v>190929</v>
      </c>
      <c r="G63" s="76">
        <v>147171</v>
      </c>
      <c r="H63" s="76">
        <v>122051</v>
      </c>
      <c r="I63" s="76">
        <v>42510</v>
      </c>
      <c r="J63" s="76">
        <v>6304004</v>
      </c>
      <c r="K63" s="76">
        <v>15146146</v>
      </c>
      <c r="L63" s="76">
        <v>2918030</v>
      </c>
      <c r="M63" s="76">
        <v>342292</v>
      </c>
      <c r="O63" s="61" t="s">
        <v>139</v>
      </c>
    </row>
    <row r="64" spans="1:20" s="5" customFormat="1" ht="18.75">
      <c r="A64" s="55"/>
      <c r="B64" s="55" t="s">
        <v>140</v>
      </c>
      <c r="C64" s="55"/>
      <c r="D64" s="56"/>
      <c r="E64" s="85">
        <v>15956478</v>
      </c>
      <c r="F64" s="76">
        <v>25208</v>
      </c>
      <c r="G64" s="76">
        <v>246412</v>
      </c>
      <c r="H64" s="59">
        <v>1444670</v>
      </c>
      <c r="I64" s="76">
        <v>49622</v>
      </c>
      <c r="J64" s="76">
        <v>3580288</v>
      </c>
      <c r="K64" s="76">
        <v>16499405</v>
      </c>
      <c r="L64" s="76">
        <v>1323155</v>
      </c>
      <c r="M64" s="76">
        <v>349199</v>
      </c>
      <c r="O64" s="61" t="s">
        <v>141</v>
      </c>
    </row>
    <row r="65" spans="1:18" s="10" customFormat="1" ht="18.75">
      <c r="A65" s="54" t="s">
        <v>142</v>
      </c>
      <c r="B65" s="55"/>
      <c r="C65" s="55"/>
      <c r="D65" s="56"/>
      <c r="E65" s="67">
        <f>E66+E67+E68+E69+E71+E72+E73</f>
        <v>107358170</v>
      </c>
      <c r="F65" s="67">
        <f>F66+F67+F68+F69+F71+F72+F73</f>
        <v>751547</v>
      </c>
      <c r="G65" s="67">
        <f>G66+G67+G68+G69+G71+G72+G73</f>
        <v>1515332</v>
      </c>
      <c r="H65" s="67">
        <f>H66+H67+H68+H69+H71+H72+H73</f>
        <v>14580</v>
      </c>
      <c r="I65" s="67">
        <f>I66+I67+I68+I69+I71+I72+I73</f>
        <v>519146</v>
      </c>
      <c r="J65" s="67">
        <f>J66+J67+J68+J69+J71+J72+J73</f>
        <v>64237006</v>
      </c>
      <c r="K65" s="67">
        <f>K66+K67+K68+K69+K71+K72+K73</f>
        <v>100821606</v>
      </c>
      <c r="L65" s="67">
        <f>L66+L67+L68+L69+L71+L72+L73</f>
        <v>15872548</v>
      </c>
      <c r="M65" s="67">
        <f>M66+M67+M68+M69+M71+M72+M73</f>
        <v>6540944</v>
      </c>
      <c r="N65" s="60" t="s">
        <v>143</v>
      </c>
      <c r="O65" s="61"/>
    </row>
    <row r="66" spans="1:18" s="10" customFormat="1" ht="18.75">
      <c r="A66" s="54"/>
      <c r="B66" s="55" t="s">
        <v>144</v>
      </c>
      <c r="C66" s="55"/>
      <c r="D66" s="56"/>
      <c r="E66" s="69">
        <v>17347759</v>
      </c>
      <c r="F66" s="69">
        <v>206958</v>
      </c>
      <c r="G66" s="69">
        <v>147244</v>
      </c>
      <c r="H66" s="76">
        <v>1980</v>
      </c>
      <c r="I66" s="69">
        <v>23200</v>
      </c>
      <c r="J66" s="69">
        <v>9998645</v>
      </c>
      <c r="K66" s="69">
        <v>19915324</v>
      </c>
      <c r="L66" s="69">
        <v>3013290</v>
      </c>
      <c r="M66" s="69">
        <v>873308</v>
      </c>
      <c r="N66" s="60"/>
      <c r="O66" s="61" t="s">
        <v>145</v>
      </c>
    </row>
    <row r="67" spans="1:18" s="10" customFormat="1" ht="18.75">
      <c r="A67" s="54"/>
      <c r="B67" s="55" t="s">
        <v>146</v>
      </c>
      <c r="C67" s="55"/>
      <c r="D67" s="56"/>
      <c r="E67" s="57">
        <v>13904841</v>
      </c>
      <c r="F67" s="57">
        <v>242927</v>
      </c>
      <c r="G67" s="57">
        <v>187695</v>
      </c>
      <c r="H67" s="69">
        <v>12600</v>
      </c>
      <c r="I67" s="57">
        <v>122825</v>
      </c>
      <c r="J67" s="57">
        <v>7035712</v>
      </c>
      <c r="K67" s="57">
        <v>11620220</v>
      </c>
      <c r="L67" s="57">
        <v>527995</v>
      </c>
      <c r="M67" s="57">
        <v>543555</v>
      </c>
      <c r="N67" s="60"/>
      <c r="O67" s="61" t="s">
        <v>147</v>
      </c>
    </row>
    <row r="68" spans="1:18" s="10" customFormat="1" ht="18.75">
      <c r="A68" s="54"/>
      <c r="B68" s="55" t="s">
        <v>148</v>
      </c>
      <c r="C68" s="55"/>
      <c r="D68" s="56"/>
      <c r="E68" s="69">
        <v>13848218</v>
      </c>
      <c r="F68" s="69">
        <v>32909</v>
      </c>
      <c r="G68" s="69">
        <v>111259</v>
      </c>
      <c r="H68" s="59">
        <v>0</v>
      </c>
      <c r="I68" s="69">
        <v>9445</v>
      </c>
      <c r="J68" s="69">
        <v>5076342</v>
      </c>
      <c r="K68" s="69">
        <v>7589681</v>
      </c>
      <c r="L68" s="69">
        <v>2002061</v>
      </c>
      <c r="M68" s="69">
        <v>797795</v>
      </c>
      <c r="N68" s="60"/>
      <c r="O68" s="61" t="s">
        <v>149</v>
      </c>
    </row>
    <row r="69" spans="1:18" s="10" customFormat="1" ht="18.75">
      <c r="A69" s="54"/>
      <c r="B69" s="55" t="s">
        <v>150</v>
      </c>
      <c r="C69" s="55"/>
      <c r="D69" s="56"/>
      <c r="E69" s="69">
        <v>14199465</v>
      </c>
      <c r="F69" s="69">
        <v>38623</v>
      </c>
      <c r="G69" s="69">
        <v>493238</v>
      </c>
      <c r="H69" s="59">
        <v>0</v>
      </c>
      <c r="I69" s="69">
        <v>31983</v>
      </c>
      <c r="J69" s="69">
        <v>5528671</v>
      </c>
      <c r="K69" s="69">
        <v>7639249</v>
      </c>
      <c r="L69" s="69">
        <v>2848964</v>
      </c>
      <c r="M69" s="69">
        <v>827340</v>
      </c>
      <c r="N69" s="60"/>
      <c r="O69" s="61" t="s">
        <v>151</v>
      </c>
      <c r="R69" s="86"/>
    </row>
    <row r="70" spans="1:18" s="10" customFormat="1" ht="6" customHeight="1">
      <c r="A70" s="44"/>
      <c r="B70" s="44"/>
      <c r="C70" s="44"/>
      <c r="D70" s="45"/>
      <c r="E70" s="46"/>
      <c r="F70" s="46"/>
      <c r="G70" s="46"/>
      <c r="H70" s="46"/>
      <c r="I70" s="46"/>
      <c r="J70" s="46"/>
      <c r="K70" s="46"/>
      <c r="L70" s="46"/>
      <c r="M70" s="46"/>
      <c r="N70" s="47"/>
      <c r="O70" s="48"/>
    </row>
    <row r="71" spans="1:18" s="10" customFormat="1" ht="18.75">
      <c r="A71" s="54"/>
      <c r="B71" s="55" t="s">
        <v>152</v>
      </c>
      <c r="C71" s="55"/>
      <c r="D71" s="56"/>
      <c r="E71" s="57">
        <v>18001410</v>
      </c>
      <c r="F71" s="57">
        <v>17174</v>
      </c>
      <c r="G71" s="57">
        <v>336615</v>
      </c>
      <c r="H71" s="59">
        <v>0</v>
      </c>
      <c r="I71" s="57">
        <v>189891</v>
      </c>
      <c r="J71" s="57">
        <v>10938547</v>
      </c>
      <c r="K71" s="57">
        <v>22895547</v>
      </c>
      <c r="L71" s="57">
        <v>2415950</v>
      </c>
      <c r="M71" s="57">
        <v>1790412</v>
      </c>
      <c r="N71" s="60"/>
      <c r="O71" s="61" t="s">
        <v>153</v>
      </c>
    </row>
    <row r="72" spans="1:18" s="10" customFormat="1" ht="18.75">
      <c r="A72" s="55"/>
      <c r="B72" s="55" t="s">
        <v>154</v>
      </c>
      <c r="C72" s="55"/>
      <c r="D72" s="56"/>
      <c r="E72" s="57">
        <v>15073504</v>
      </c>
      <c r="F72" s="57">
        <v>199889</v>
      </c>
      <c r="G72" s="57">
        <v>152728</v>
      </c>
      <c r="H72" s="59">
        <v>0</v>
      </c>
      <c r="I72" s="57">
        <v>44512</v>
      </c>
      <c r="J72" s="57">
        <v>6366229</v>
      </c>
      <c r="K72" s="57">
        <v>16217403</v>
      </c>
      <c r="L72" s="57">
        <v>2624308</v>
      </c>
      <c r="M72" s="57">
        <v>842900</v>
      </c>
      <c r="N72" s="60"/>
      <c r="O72" s="61" t="s">
        <v>155</v>
      </c>
      <c r="R72" s="86"/>
    </row>
    <row r="73" spans="1:18" s="10" customFormat="1" ht="18.75">
      <c r="A73" s="55"/>
      <c r="B73" s="55" t="s">
        <v>156</v>
      </c>
      <c r="C73" s="55"/>
      <c r="D73" s="56"/>
      <c r="E73" s="57">
        <v>14982973</v>
      </c>
      <c r="F73" s="57">
        <v>13067</v>
      </c>
      <c r="G73" s="57">
        <v>86553</v>
      </c>
      <c r="H73" s="59">
        <v>0</v>
      </c>
      <c r="I73" s="57">
        <v>97290</v>
      </c>
      <c r="J73" s="57">
        <v>19292860</v>
      </c>
      <c r="K73" s="57">
        <v>14944182</v>
      </c>
      <c r="L73" s="57">
        <v>2439980</v>
      </c>
      <c r="M73" s="57">
        <v>865634</v>
      </c>
      <c r="N73" s="60"/>
      <c r="O73" s="61" t="s">
        <v>157</v>
      </c>
    </row>
    <row r="74" spans="1:18" s="8" customFormat="1" ht="18.75">
      <c r="A74" s="54" t="s">
        <v>158</v>
      </c>
      <c r="B74" s="65"/>
      <c r="C74" s="65"/>
      <c r="D74" s="66"/>
      <c r="E74" s="51">
        <f>E75+E76+E77+E78+E79</f>
        <v>59385900</v>
      </c>
      <c r="F74" s="51">
        <f t="shared" ref="F74:M74" si="5">F75+F76+F77+F78+F79</f>
        <v>1153352</v>
      </c>
      <c r="G74" s="51">
        <f t="shared" si="5"/>
        <v>1147739</v>
      </c>
      <c r="H74" s="51">
        <f t="shared" si="5"/>
        <v>1168947</v>
      </c>
      <c r="I74" s="51">
        <f t="shared" si="5"/>
        <v>139751</v>
      </c>
      <c r="J74" s="51">
        <f t="shared" si="5"/>
        <v>14933047</v>
      </c>
      <c r="K74" s="51">
        <f t="shared" si="5"/>
        <v>50240294</v>
      </c>
      <c r="L74" s="51">
        <f t="shared" si="5"/>
        <v>15402894</v>
      </c>
      <c r="M74" s="51">
        <f t="shared" si="5"/>
        <v>2766248</v>
      </c>
      <c r="N74" s="87" t="s">
        <v>159</v>
      </c>
      <c r="O74" s="88"/>
      <c r="P74" s="7"/>
    </row>
    <row r="75" spans="1:18" s="7" customFormat="1" ht="18.75">
      <c r="A75" s="54"/>
      <c r="B75" s="55" t="s">
        <v>160</v>
      </c>
      <c r="C75" s="55"/>
      <c r="D75" s="56"/>
      <c r="E75" s="58">
        <v>13270697</v>
      </c>
      <c r="F75" s="58">
        <v>214940</v>
      </c>
      <c r="G75" s="58">
        <v>324499</v>
      </c>
      <c r="H75" s="59">
        <v>0</v>
      </c>
      <c r="I75" s="58">
        <v>15000</v>
      </c>
      <c r="J75" s="58">
        <v>3762192</v>
      </c>
      <c r="K75" s="58">
        <v>10840179</v>
      </c>
      <c r="L75" s="58">
        <v>5723500</v>
      </c>
      <c r="M75" s="58">
        <v>379773</v>
      </c>
      <c r="N75" s="89"/>
      <c r="O75" s="90" t="s">
        <v>161</v>
      </c>
    </row>
    <row r="76" spans="1:18" s="7" customFormat="1" ht="18.75">
      <c r="A76" s="54"/>
      <c r="B76" s="55" t="s">
        <v>162</v>
      </c>
      <c r="C76" s="55"/>
      <c r="D76" s="56"/>
      <c r="E76" s="58">
        <v>7124922</v>
      </c>
      <c r="F76" s="58">
        <v>140030</v>
      </c>
      <c r="G76" s="58">
        <v>101859</v>
      </c>
      <c r="H76" s="58">
        <v>185245</v>
      </c>
      <c r="I76" s="58">
        <v>66357</v>
      </c>
      <c r="J76" s="58">
        <v>3354231</v>
      </c>
      <c r="K76" s="58">
        <v>6999068</v>
      </c>
      <c r="L76" s="58">
        <v>934254</v>
      </c>
      <c r="M76" s="58">
        <v>965417</v>
      </c>
      <c r="N76" s="80"/>
      <c r="O76" s="90" t="s">
        <v>163</v>
      </c>
      <c r="P76" s="8"/>
    </row>
    <row r="77" spans="1:18" s="7" customFormat="1" ht="18.75">
      <c r="A77" s="54"/>
      <c r="B77" s="55" t="s">
        <v>164</v>
      </c>
      <c r="C77" s="55"/>
      <c r="D77" s="56"/>
      <c r="E77" s="58">
        <v>13249252</v>
      </c>
      <c r="F77" s="58">
        <v>513981</v>
      </c>
      <c r="G77" s="58">
        <v>260506</v>
      </c>
      <c r="H77" s="59">
        <v>241825</v>
      </c>
      <c r="I77" s="58">
        <v>23529</v>
      </c>
      <c r="J77" s="58">
        <v>2585394</v>
      </c>
      <c r="K77" s="58">
        <v>11453131</v>
      </c>
      <c r="L77" s="58">
        <v>2253200</v>
      </c>
      <c r="M77" s="58">
        <v>520595</v>
      </c>
      <c r="N77" s="89"/>
      <c r="O77" s="90" t="s">
        <v>165</v>
      </c>
    </row>
    <row r="78" spans="1:18" s="7" customFormat="1" ht="18.75">
      <c r="A78" s="54"/>
      <c r="B78" s="55" t="s">
        <v>166</v>
      </c>
      <c r="C78" s="55"/>
      <c r="D78" s="56"/>
      <c r="E78" s="58">
        <v>12673127</v>
      </c>
      <c r="F78" s="58">
        <v>187416</v>
      </c>
      <c r="G78" s="58">
        <v>280741</v>
      </c>
      <c r="H78" s="58">
        <v>466272</v>
      </c>
      <c r="I78" s="58">
        <v>9295</v>
      </c>
      <c r="J78" s="58">
        <v>2327302</v>
      </c>
      <c r="K78" s="58">
        <v>10236030</v>
      </c>
      <c r="L78" s="58">
        <v>3560550</v>
      </c>
      <c r="M78" s="58">
        <v>236303</v>
      </c>
      <c r="N78" s="89"/>
      <c r="O78" s="90" t="s">
        <v>167</v>
      </c>
    </row>
    <row r="79" spans="1:18" s="7" customFormat="1" ht="18.75">
      <c r="A79" s="55"/>
      <c r="B79" s="55" t="s">
        <v>168</v>
      </c>
      <c r="C79" s="55"/>
      <c r="D79" s="56"/>
      <c r="E79" s="58">
        <v>13067902</v>
      </c>
      <c r="F79" s="58">
        <v>96985</v>
      </c>
      <c r="G79" s="59">
        <v>180134</v>
      </c>
      <c r="H79" s="59">
        <v>275605</v>
      </c>
      <c r="I79" s="58">
        <v>25570</v>
      </c>
      <c r="J79" s="58">
        <v>2903928</v>
      </c>
      <c r="K79" s="58">
        <v>10711886</v>
      </c>
      <c r="L79" s="58">
        <v>2931390</v>
      </c>
      <c r="M79" s="58">
        <v>664160</v>
      </c>
      <c r="N79" s="89"/>
      <c r="O79" s="90" t="s">
        <v>169</v>
      </c>
    </row>
    <row r="80" spans="1:18" s="10" customFormat="1" ht="8.25" customHeight="1">
      <c r="A80" s="91"/>
      <c r="B80" s="91"/>
      <c r="C80" s="91"/>
      <c r="D80" s="92"/>
      <c r="E80" s="93"/>
      <c r="F80" s="93"/>
      <c r="G80" s="93"/>
      <c r="H80" s="93"/>
      <c r="I80" s="93"/>
      <c r="J80" s="93"/>
      <c r="K80" s="93"/>
      <c r="L80" s="93"/>
      <c r="M80" s="93"/>
      <c r="N80" s="91"/>
      <c r="O80" s="91"/>
    </row>
    <row r="81" spans="1:16" s="10" customFormat="1" ht="24" customHeight="1">
      <c r="A81" s="60"/>
      <c r="B81" s="73" t="s">
        <v>170</v>
      </c>
      <c r="C81" s="73"/>
      <c r="D81" s="73"/>
      <c r="E81" s="7"/>
      <c r="N81" s="5"/>
      <c r="O81" s="61"/>
      <c r="P81" s="5"/>
    </row>
    <row r="82" spans="1:16" s="10" customFormat="1" ht="14.25" customHeight="1">
      <c r="A82" s="60"/>
      <c r="B82" s="73" t="s">
        <v>171</v>
      </c>
      <c r="C82" s="73"/>
      <c r="D82" s="73"/>
      <c r="E82" s="7"/>
      <c r="N82" s="5"/>
      <c r="O82" s="61"/>
      <c r="P82" s="5"/>
    </row>
    <row r="83" spans="1:16" s="10" customFormat="1" ht="18.75">
      <c r="A83" s="60"/>
      <c r="B83" s="60"/>
      <c r="C83" s="60"/>
      <c r="D83" s="60"/>
    </row>
    <row r="84" spans="1:16" s="10" customFormat="1" ht="18.75">
      <c r="A84" s="60"/>
      <c r="B84" s="60"/>
      <c r="C84" s="60"/>
      <c r="D84" s="60"/>
    </row>
    <row r="85" spans="1:16" s="10" customFormat="1" ht="18.75">
      <c r="A85" s="60"/>
      <c r="B85" s="60"/>
      <c r="C85" s="60"/>
      <c r="D85" s="60"/>
    </row>
    <row r="86" spans="1:16" s="10" customFormat="1" ht="18.75">
      <c r="A86" s="60"/>
      <c r="B86" s="60"/>
      <c r="C86" s="60"/>
      <c r="D86" s="60"/>
    </row>
    <row r="87" spans="1:16" s="10" customFormat="1" ht="18.75">
      <c r="A87" s="60"/>
      <c r="B87" s="60"/>
      <c r="C87" s="60"/>
      <c r="D87" s="60"/>
    </row>
    <row r="88" spans="1:16" s="10" customFormat="1" ht="18.75">
      <c r="A88" s="60"/>
      <c r="B88" s="60"/>
      <c r="C88" s="60"/>
      <c r="D88" s="60"/>
    </row>
    <row r="89" spans="1:16" s="10" customFormat="1" ht="18.75">
      <c r="A89" s="60"/>
      <c r="B89" s="60"/>
      <c r="C89" s="60"/>
      <c r="D89" s="60"/>
    </row>
    <row r="90" spans="1:16" s="10" customFormat="1" ht="18.75">
      <c r="A90" s="60"/>
      <c r="B90" s="60"/>
      <c r="C90" s="60"/>
      <c r="D90" s="60"/>
    </row>
    <row r="91" spans="1:16" s="10" customFormat="1" ht="18.75">
      <c r="A91" s="60"/>
      <c r="B91" s="60"/>
      <c r="C91" s="60"/>
      <c r="D91" s="60"/>
    </row>
    <row r="92" spans="1:16" s="10" customFormat="1" ht="18.75">
      <c r="A92" s="60"/>
      <c r="B92" s="60"/>
      <c r="C92" s="60"/>
      <c r="D92" s="60"/>
    </row>
    <row r="93" spans="1:16" s="10" customFormat="1" ht="18.75">
      <c r="A93" s="60"/>
      <c r="B93" s="60"/>
      <c r="C93" s="60"/>
      <c r="D93" s="60"/>
    </row>
    <row r="94" spans="1:16" s="10" customFormat="1" ht="18.75">
      <c r="A94" s="60"/>
      <c r="B94" s="60"/>
      <c r="C94" s="60"/>
      <c r="D94" s="60"/>
    </row>
    <row r="95" spans="1:16" s="10" customFormat="1" ht="18.75">
      <c r="A95" s="60"/>
      <c r="B95" s="60"/>
      <c r="C95" s="60"/>
      <c r="D95" s="60"/>
    </row>
    <row r="96" spans="1:16" s="10" customFormat="1" ht="18.75">
      <c r="A96" s="60"/>
      <c r="B96" s="60"/>
      <c r="C96" s="60"/>
      <c r="D96" s="60"/>
    </row>
    <row r="97" spans="1:4" s="10" customFormat="1" ht="18.75">
      <c r="A97" s="60"/>
      <c r="B97" s="60"/>
      <c r="C97" s="60"/>
      <c r="D97" s="60"/>
    </row>
    <row r="98" spans="1:4" s="10" customFormat="1" ht="18.75">
      <c r="A98" s="60"/>
      <c r="B98" s="60"/>
      <c r="C98" s="60"/>
      <c r="D98" s="60"/>
    </row>
    <row r="99" spans="1:4" s="10" customFormat="1" ht="18.75">
      <c r="A99" s="60"/>
      <c r="B99" s="60"/>
      <c r="C99" s="60"/>
      <c r="D99" s="60"/>
    </row>
    <row r="100" spans="1:4" s="10" customFormat="1" ht="18.75">
      <c r="A100" s="60"/>
      <c r="B100" s="60"/>
      <c r="C100" s="60"/>
      <c r="D100" s="60"/>
    </row>
    <row r="101" spans="1:4" s="10" customFormat="1" ht="18.75">
      <c r="A101" s="60"/>
      <c r="B101" s="60"/>
      <c r="C101" s="60"/>
      <c r="D101" s="60"/>
    </row>
    <row r="102" spans="1:4" s="10" customFormat="1" ht="18.75">
      <c r="A102" s="60"/>
      <c r="B102" s="60"/>
      <c r="C102" s="60"/>
      <c r="D102" s="60"/>
    </row>
    <row r="103" spans="1:4" s="10" customFormat="1" ht="18.75">
      <c r="A103" s="60"/>
      <c r="B103" s="60"/>
      <c r="C103" s="60"/>
      <c r="D103" s="60"/>
    </row>
    <row r="104" spans="1:4" s="10" customFormat="1" ht="18.75">
      <c r="A104" s="60"/>
      <c r="B104" s="60"/>
      <c r="C104" s="60"/>
      <c r="D104" s="60"/>
    </row>
    <row r="105" spans="1:4" s="10" customFormat="1" ht="18.75">
      <c r="A105" s="60"/>
      <c r="B105" s="60"/>
      <c r="C105" s="60"/>
      <c r="D105" s="60"/>
    </row>
    <row r="106" spans="1:4" s="10" customFormat="1" ht="18.75">
      <c r="A106" s="60"/>
      <c r="B106" s="60"/>
      <c r="C106" s="60"/>
      <c r="D106" s="60"/>
    </row>
    <row r="107" spans="1:4" s="10" customFormat="1" ht="18.75">
      <c r="A107" s="60"/>
      <c r="B107" s="60"/>
      <c r="C107" s="60"/>
      <c r="D107" s="60"/>
    </row>
    <row r="108" spans="1:4" s="10" customFormat="1" ht="18.75">
      <c r="A108" s="60"/>
      <c r="B108" s="60"/>
      <c r="C108" s="60"/>
      <c r="D108" s="60"/>
    </row>
    <row r="109" spans="1:4" s="10" customFormat="1" ht="18.75">
      <c r="A109" s="60"/>
      <c r="B109" s="60"/>
      <c r="C109" s="60"/>
      <c r="D109" s="60"/>
    </row>
    <row r="110" spans="1:4" s="10" customFormat="1" ht="18.75">
      <c r="A110" s="60"/>
      <c r="B110" s="60"/>
      <c r="C110" s="60"/>
      <c r="D110" s="60"/>
    </row>
    <row r="111" spans="1:4" s="10" customFormat="1" ht="18.75">
      <c r="A111" s="60"/>
      <c r="B111" s="60"/>
      <c r="C111" s="60"/>
      <c r="D111" s="60"/>
    </row>
    <row r="112" spans="1:4" s="10" customFormat="1" ht="18.75">
      <c r="A112" s="60"/>
      <c r="B112" s="60"/>
      <c r="C112" s="60"/>
      <c r="D112" s="60"/>
    </row>
    <row r="113" spans="1:4" s="10" customFormat="1" ht="18.75">
      <c r="A113" s="60"/>
      <c r="B113" s="60"/>
      <c r="C113" s="60"/>
      <c r="D113" s="60"/>
    </row>
    <row r="114" spans="1:4" s="10" customFormat="1" ht="18.75">
      <c r="A114" s="60"/>
      <c r="B114" s="60"/>
      <c r="C114" s="60"/>
      <c r="D114" s="60"/>
    </row>
    <row r="115" spans="1:4" s="10" customFormat="1" ht="18.75">
      <c r="A115" s="60"/>
      <c r="B115" s="60"/>
      <c r="C115" s="60"/>
      <c r="D115" s="60"/>
    </row>
    <row r="116" spans="1:4" s="10" customFormat="1" ht="18.75">
      <c r="A116" s="60"/>
      <c r="B116" s="60"/>
      <c r="C116" s="60"/>
      <c r="D116" s="60"/>
    </row>
    <row r="117" spans="1:4" s="10" customFormat="1" ht="18.75">
      <c r="A117" s="60"/>
      <c r="B117" s="60"/>
      <c r="C117" s="60"/>
      <c r="D117" s="60"/>
    </row>
    <row r="118" spans="1:4" s="10" customFormat="1" ht="18.75">
      <c r="A118" s="60"/>
      <c r="B118" s="60"/>
      <c r="C118" s="60"/>
      <c r="D118" s="60"/>
    </row>
    <row r="119" spans="1:4" s="10" customFormat="1" ht="18.75">
      <c r="A119" s="60"/>
      <c r="B119" s="60"/>
      <c r="C119" s="60"/>
      <c r="D119" s="60"/>
    </row>
    <row r="120" spans="1:4" s="10" customFormat="1" ht="18.75">
      <c r="A120" s="60"/>
      <c r="B120" s="60"/>
      <c r="C120" s="60"/>
      <c r="D120" s="60"/>
    </row>
    <row r="121" spans="1:4" s="10" customFormat="1" ht="18.75">
      <c r="A121" s="60"/>
      <c r="B121" s="60"/>
      <c r="C121" s="60"/>
      <c r="D121" s="60"/>
    </row>
    <row r="122" spans="1:4" s="10" customFormat="1" ht="18.75">
      <c r="A122" s="60"/>
      <c r="B122" s="60"/>
      <c r="C122" s="60"/>
      <c r="D122" s="60"/>
    </row>
    <row r="123" spans="1:4" s="10" customFormat="1" ht="18.75">
      <c r="A123" s="60"/>
      <c r="B123" s="60"/>
      <c r="C123" s="60"/>
      <c r="D123" s="60"/>
    </row>
    <row r="124" spans="1:4" s="10" customFormat="1" ht="18.75">
      <c r="A124" s="60"/>
      <c r="B124" s="60"/>
      <c r="C124" s="60"/>
      <c r="D124" s="60"/>
    </row>
    <row r="125" spans="1:4" s="10" customFormat="1" ht="18.75">
      <c r="A125" s="60"/>
      <c r="B125" s="60"/>
      <c r="C125" s="60"/>
      <c r="D125" s="60"/>
    </row>
    <row r="126" spans="1:4" s="10" customFormat="1" ht="18.75">
      <c r="A126" s="60"/>
      <c r="B126" s="60"/>
      <c r="C126" s="60"/>
      <c r="D126" s="60"/>
    </row>
    <row r="127" spans="1:4" s="10" customFormat="1" ht="18.75">
      <c r="A127" s="60"/>
      <c r="B127" s="60"/>
      <c r="C127" s="60"/>
      <c r="D127" s="60"/>
    </row>
    <row r="128" spans="1:4" s="10" customFormat="1" ht="18.75">
      <c r="A128" s="60"/>
      <c r="B128" s="60"/>
      <c r="C128" s="60"/>
      <c r="D128" s="60"/>
    </row>
    <row r="129" spans="1:4" s="10" customFormat="1" ht="18.75">
      <c r="A129" s="60"/>
      <c r="B129" s="60"/>
      <c r="C129" s="60"/>
      <c r="D129" s="60"/>
    </row>
    <row r="130" spans="1:4" s="10" customFormat="1" ht="18.75">
      <c r="A130" s="60"/>
      <c r="B130" s="60"/>
      <c r="C130" s="60"/>
      <c r="D130" s="60"/>
    </row>
    <row r="131" spans="1:4" s="10" customFormat="1" ht="18.75">
      <c r="A131" s="60"/>
      <c r="B131" s="60"/>
      <c r="C131" s="60"/>
      <c r="D131" s="60"/>
    </row>
    <row r="132" spans="1:4" s="10" customFormat="1" ht="18.75">
      <c r="A132" s="60"/>
      <c r="B132" s="60"/>
      <c r="C132" s="60"/>
      <c r="D132" s="60"/>
    </row>
    <row r="133" spans="1:4" s="10" customFormat="1" ht="18.75">
      <c r="A133" s="60"/>
      <c r="B133" s="60"/>
      <c r="C133" s="60"/>
      <c r="D133" s="60"/>
    </row>
    <row r="134" spans="1:4" s="10" customFormat="1" ht="18.75">
      <c r="A134" s="60"/>
      <c r="B134" s="60"/>
      <c r="C134" s="60"/>
      <c r="D134" s="60"/>
    </row>
    <row r="135" spans="1:4" s="10" customFormat="1" ht="18.75">
      <c r="A135" s="60"/>
      <c r="B135" s="60"/>
      <c r="C135" s="60"/>
      <c r="D135" s="60"/>
    </row>
    <row r="136" spans="1:4" s="10" customFormat="1" ht="18.75">
      <c r="A136" s="60"/>
      <c r="B136" s="60"/>
      <c r="C136" s="60"/>
      <c r="D136" s="60"/>
    </row>
    <row r="137" spans="1:4" s="10" customFormat="1" ht="18.75">
      <c r="A137" s="60"/>
      <c r="B137" s="60"/>
      <c r="C137" s="60"/>
      <c r="D137" s="60"/>
    </row>
    <row r="138" spans="1:4" s="10" customFormat="1" ht="18.75">
      <c r="A138" s="60"/>
      <c r="B138" s="60"/>
      <c r="C138" s="60"/>
      <c r="D138" s="60"/>
    </row>
    <row r="139" spans="1:4" s="10" customFormat="1" ht="18.75">
      <c r="A139" s="60"/>
      <c r="B139" s="60"/>
      <c r="C139" s="60"/>
      <c r="D139" s="60"/>
    </row>
    <row r="140" spans="1:4" s="10" customFormat="1" ht="18.75">
      <c r="A140" s="60"/>
      <c r="B140" s="60"/>
      <c r="C140" s="60"/>
      <c r="D140" s="60"/>
    </row>
    <row r="141" spans="1:4" s="10" customFormat="1" ht="18.75">
      <c r="A141" s="60"/>
      <c r="B141" s="60"/>
      <c r="C141" s="60"/>
      <c r="D141" s="60"/>
    </row>
    <row r="142" spans="1:4">
      <c r="A142" s="94"/>
      <c r="B142" s="94"/>
      <c r="C142" s="94"/>
      <c r="D142" s="94"/>
    </row>
    <row r="143" spans="1:4">
      <c r="A143" s="94"/>
      <c r="B143" s="94"/>
      <c r="C143" s="94"/>
      <c r="D143" s="94"/>
    </row>
    <row r="144" spans="1:4">
      <c r="A144" s="94"/>
      <c r="B144" s="94"/>
      <c r="C144" s="94"/>
      <c r="D144" s="94"/>
    </row>
    <row r="145" spans="1:4">
      <c r="A145" s="94"/>
      <c r="B145" s="94"/>
      <c r="C145" s="94"/>
      <c r="D145" s="94"/>
    </row>
    <row r="146" spans="1:4">
      <c r="A146" s="94"/>
      <c r="B146" s="94"/>
      <c r="C146" s="94"/>
      <c r="D146" s="94"/>
    </row>
    <row r="147" spans="1:4">
      <c r="A147" s="94"/>
      <c r="B147" s="94"/>
      <c r="C147" s="94"/>
      <c r="D147" s="94"/>
    </row>
    <row r="148" spans="1:4">
      <c r="A148" s="94"/>
      <c r="B148" s="94"/>
      <c r="C148" s="94"/>
      <c r="D148" s="94"/>
    </row>
    <row r="149" spans="1:4">
      <c r="A149" s="94"/>
      <c r="B149" s="94"/>
      <c r="C149" s="94"/>
      <c r="D149" s="94"/>
    </row>
    <row r="150" spans="1:4">
      <c r="A150" s="94"/>
      <c r="B150" s="94"/>
      <c r="C150" s="94"/>
      <c r="D150" s="94"/>
    </row>
    <row r="151" spans="1:4">
      <c r="A151" s="94"/>
      <c r="B151" s="94"/>
      <c r="C151" s="94"/>
      <c r="D151" s="94"/>
    </row>
    <row r="152" spans="1:4">
      <c r="A152" s="94"/>
      <c r="B152" s="94"/>
      <c r="C152" s="94"/>
      <c r="D152" s="94"/>
    </row>
  </sheetData>
  <mergeCells count="10">
    <mergeCell ref="A70:D70"/>
    <mergeCell ref="A12:D12"/>
    <mergeCell ref="A6:D11"/>
    <mergeCell ref="E6:J6"/>
    <mergeCell ref="K6:M6"/>
    <mergeCell ref="E7:J7"/>
    <mergeCell ref="K7:M7"/>
    <mergeCell ref="N8:O8"/>
    <mergeCell ref="N9:O9"/>
    <mergeCell ref="N10:O10"/>
  </mergeCells>
  <pageMargins left="0.34" right="0" top="0.67" bottom="0.25" header="0.51181102362204722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T19.3_1 (25602)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2018-03-21T07:30:43Z</dcterms:created>
  <dcterms:modified xsi:type="dcterms:W3CDTF">2018-03-21T07:32:10Z</dcterms:modified>
</cp:coreProperties>
</file>