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45" windowWidth="18675" windowHeight="7170"/>
  </bookViews>
  <sheets>
    <sheet name="T-5.3" sheetId="1" r:id="rId1"/>
  </sheets>
  <externalReferences>
    <externalReference r:id="rId2"/>
  </externalReferences>
  <definedNames>
    <definedName name="Excel_BuiltIn__FilterDatabase_7">#REF!</definedName>
    <definedName name="Excel_BuiltIn__FilterDatabase_8">#REF!</definedName>
  </definedNames>
  <calcPr calcId="145621"/>
</workbook>
</file>

<file path=xl/calcChain.xml><?xml version="1.0" encoding="utf-8"?>
<calcChain xmlns="http://schemas.openxmlformats.org/spreadsheetml/2006/main">
  <c r="P23" i="1" l="1"/>
  <c r="O23" i="1"/>
  <c r="N23" i="1"/>
  <c r="M23" i="1"/>
  <c r="L23" i="1"/>
  <c r="K23" i="1"/>
  <c r="P22" i="1"/>
  <c r="O22" i="1"/>
  <c r="N22" i="1"/>
  <c r="M22" i="1"/>
  <c r="L22" i="1"/>
  <c r="K22" i="1"/>
  <c r="P21" i="1"/>
  <c r="O21" i="1"/>
  <c r="N21" i="1"/>
  <c r="M21" i="1"/>
  <c r="L21" i="1"/>
  <c r="K21" i="1"/>
  <c r="P20" i="1"/>
  <c r="O20" i="1"/>
  <c r="N20" i="1"/>
  <c r="M20" i="1"/>
  <c r="L20" i="1"/>
  <c r="K20" i="1"/>
  <c r="P19" i="1"/>
  <c r="O19" i="1"/>
  <c r="N19" i="1"/>
  <c r="M19" i="1"/>
  <c r="L19" i="1"/>
  <c r="K19" i="1"/>
  <c r="P18" i="1"/>
  <c r="O18" i="1"/>
  <c r="N18" i="1"/>
  <c r="M18" i="1"/>
  <c r="L18" i="1"/>
  <c r="K18" i="1"/>
  <c r="P17" i="1"/>
  <c r="O17" i="1"/>
  <c r="N17" i="1"/>
  <c r="M17" i="1"/>
  <c r="L17" i="1"/>
  <c r="K17" i="1"/>
  <c r="P16" i="1"/>
  <c r="O16" i="1"/>
  <c r="N16" i="1"/>
  <c r="M16" i="1"/>
  <c r="L16" i="1"/>
  <c r="K16" i="1"/>
  <c r="P15" i="1"/>
  <c r="O15" i="1"/>
  <c r="N15" i="1"/>
  <c r="M15" i="1"/>
  <c r="L15" i="1"/>
  <c r="K15" i="1"/>
  <c r="P14" i="1"/>
  <c r="O14" i="1"/>
  <c r="N14" i="1"/>
  <c r="M14" i="1"/>
  <c r="L14" i="1"/>
  <c r="K14" i="1"/>
  <c r="P12" i="1"/>
  <c r="O12" i="1"/>
  <c r="N12" i="1"/>
  <c r="M12" i="1"/>
  <c r="L12" i="1"/>
  <c r="K12" i="1"/>
  <c r="P11" i="1"/>
  <c r="O11" i="1"/>
  <c r="N11" i="1"/>
  <c r="M11" i="1"/>
  <c r="L11" i="1"/>
  <c r="K11" i="1"/>
  <c r="P10" i="1"/>
  <c r="O10" i="1"/>
  <c r="N10" i="1"/>
  <c r="M10" i="1"/>
  <c r="L10" i="1"/>
  <c r="K10" i="1"/>
</calcChain>
</file>

<file path=xl/sharedStrings.xml><?xml version="1.0" encoding="utf-8"?>
<sst xmlns="http://schemas.openxmlformats.org/spreadsheetml/2006/main" count="68" uniqueCount="47">
  <si>
    <t>ตาราง</t>
  </si>
  <si>
    <t>การตาย จำแนกตามสาเหตุที่สำคัญ และเพศ พ.ศ. 2558 - 2559</t>
  </si>
  <si>
    <t>Table</t>
  </si>
  <si>
    <t>Deaths by Leading Causes of Death and Sex: 2015 -2016</t>
  </si>
  <si>
    <t>สาเหตุตาย</t>
  </si>
  <si>
    <t>การตาย</t>
  </si>
  <si>
    <t>อัตราตายต่อประชากร 100,000 คน</t>
  </si>
  <si>
    <t>Causes of Death</t>
  </si>
  <si>
    <t>Deaths</t>
  </si>
  <si>
    <t>Death rate per 100,000 population</t>
  </si>
  <si>
    <t>2558 (2015)</t>
  </si>
  <si>
    <t>2559 (2016)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</si>
  <si>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</si>
  <si>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</si>
  <si>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</si>
  <si>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</si>
  <si>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</si>
  <si>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</si>
  <si>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</si>
  <si>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มะเร็ง และเนื้องอกทุกชนิด</t>
  </si>
  <si>
    <t>Malignant neoplasm, all forms</t>
  </si>
  <si>
    <t>อุบัติเหตุ เหตุการณ์ที่ไม่สามารถระบุเจตนาและ</t>
  </si>
  <si>
    <t>Accident, event of undetermined intent,</t>
  </si>
  <si>
    <t>ปัจจัยเสริมที่มีความสัมพันธ์กับสาเหตุการตาย</t>
  </si>
  <si>
    <t>supplementary factors related to causes  of martality</t>
  </si>
  <si>
    <t>ความดันเลือดสูง และโรคหลอดเลือดในสมอง</t>
  </si>
  <si>
    <t>Hypertension and cerebrovascular disease</t>
  </si>
  <si>
    <t>โรคหัวใจ</t>
  </si>
  <si>
    <t>Disease of the heart</t>
  </si>
  <si>
    <t>ปอดอักเสบและโรคอื่นๆ ของปอด</t>
  </si>
  <si>
    <t>Pneumonia and other disease of lung</t>
  </si>
  <si>
    <t>ไตอักเสบ กลุ่มอาการของไตพิการ และไตพิการ</t>
  </si>
  <si>
    <t>Nephritis, nephrotic syndrome and nephrosis</t>
  </si>
  <si>
    <t>โรคเกี่ยวกับตับและตับอ่อน</t>
  </si>
  <si>
    <t>Disease of liver and pancrease</t>
  </si>
  <si>
    <t>การฆ่าตัวตาย ถูกฆ่าตาย</t>
  </si>
  <si>
    <t>Suicide, homicide</t>
  </si>
  <si>
    <t>เบาหวาน</t>
  </si>
  <si>
    <t>Diabetes mellitus</t>
  </si>
  <si>
    <t>วัณโรคทุกชนิด</t>
  </si>
  <si>
    <t>Tuberculosis, all forms</t>
  </si>
  <si>
    <t>โรคภูมิคุ้มกันบกพร่องเนื่องจากไวรัส</t>
  </si>
  <si>
    <t>Human immunodeficieney virus (HIV) disease</t>
  </si>
  <si>
    <t>อื่น ๆ</t>
  </si>
  <si>
    <t>Others</t>
  </si>
  <si>
    <t xml:space="preserve"> ที่มา:   สำนักงานสาธารณสุขจังหวัดกาสินธุ์</t>
  </si>
  <si>
    <t xml:space="preserve"> Source:   Kalasin Provincial Health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</si>
</sst>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#,##0.00__"/>
    <numFmt numFmtId="190" formatCode="_-* #,##0.00_-;\-* #,##0.00_-;_-* \-??_-;_-@_-"/>
  </numFmts>
  <fonts count="33">
    <font>
      <sz val="11"/>
      <color indexed="8"/>
      <name val="Tahoma"/>
      <family val="2"/>
      <charset val="222"/>
    </font>
    <font>
      <sz val="11"/>
      <color indexed="8"/>
      <name val="Tahoma"/>
      <family val="2"/>
      <charset val="222"/>
    </font>
    <font>
      <b/>
      <sz val="17"/>
      <name val="TH SarabunPSK"/>
      <family val="2"/>
    </font>
    <font>
      <sz val="17"/>
      <color indexed="8"/>
      <name val="Tahoma"/>
      <family val="2"/>
      <charset val="222"/>
    </font>
    <font>
      <b/>
      <sz val="12.5"/>
      <name val="TH SarabunPSK"/>
      <family val="2"/>
    </font>
    <font>
      <sz val="13"/>
      <name val="TH SarabunPSK"/>
      <family val="2"/>
    </font>
    <font>
      <sz val="13"/>
      <color indexed="8"/>
      <name val="Tahoma"/>
      <family val="2"/>
      <charset val="222"/>
    </font>
    <font>
      <b/>
      <sz val="13"/>
      <name val="TH SarabunPSK"/>
      <family val="2"/>
    </font>
    <font>
      <sz val="10"/>
      <name val="Arial"/>
      <charset val="222"/>
    </font>
    <font>
      <b/>
      <sz val="13"/>
      <color indexed="8"/>
      <name val="Tahoma"/>
      <family val="2"/>
      <charset val="222"/>
    </font>
    <font>
      <sz val="12"/>
      <name val="TH SarabunPSK"/>
      <family val="2"/>
    </font>
    <font>
      <sz val="14"/>
      <name val="TH SarabunPSK"/>
      <family val="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1"/>
      <color indexed="8"/>
      <name val="Calibri"/>
      <family val="2"/>
      <charset val="222"/>
    </font>
    <font>
      <sz val="8"/>
      <name val="Times New Roman"/>
      <family val="1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14"/>
      <name val="Cordia New"/>
      <family val="2"/>
    </font>
    <font>
      <sz val="10"/>
      <color indexed="8"/>
      <name val="MS Sans Serif"/>
      <family val="2"/>
      <charset val="222"/>
    </font>
    <font>
      <b/>
      <sz val="11"/>
      <color indexed="6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6">
    <xf numFmtId="0" fontId="0" fillId="0" borderId="0"/>
    <xf numFmtId="43" fontId="8" fillId="0" borderId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3" borderId="0" applyNumberFormat="0" applyBorder="0" applyAlignment="0" applyProtection="0"/>
    <xf numFmtId="0" fontId="14" fillId="20" borderId="14" applyNumberFormat="0" applyAlignment="0" applyProtection="0"/>
    <xf numFmtId="0" fontId="15" fillId="21" borderId="15" applyNumberFormat="0" applyAlignment="0" applyProtection="0"/>
    <xf numFmtId="43" fontId="16" fillId="0" borderId="0" applyFont="0" applyFill="0" applyBorder="0" applyAlignment="0" applyProtection="0"/>
    <xf numFmtId="0" fontId="17" fillId="0" borderId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0" borderId="16" applyNumberFormat="0" applyFill="0" applyAlignment="0" applyProtection="0"/>
    <xf numFmtId="0" fontId="21" fillId="0" borderId="17" applyNumberFormat="0" applyFill="0" applyAlignment="0" applyProtection="0"/>
    <xf numFmtId="0" fontId="22" fillId="0" borderId="18" applyNumberFormat="0" applyFill="0" applyAlignment="0" applyProtection="0"/>
    <xf numFmtId="0" fontId="22" fillId="0" borderId="0" applyNumberFormat="0" applyFill="0" applyBorder="0" applyAlignment="0" applyProtection="0"/>
    <xf numFmtId="0" fontId="23" fillId="7" borderId="14" applyNumberFormat="0" applyAlignment="0" applyProtection="0"/>
    <xf numFmtId="0" fontId="24" fillId="0" borderId="19" applyNumberFormat="0" applyFill="0" applyAlignment="0" applyProtection="0"/>
    <xf numFmtId="0" fontId="25" fillId="22" borderId="0" applyNumberFormat="0" applyBorder="0" applyAlignment="0" applyProtection="0"/>
    <xf numFmtId="0" fontId="26" fillId="0" borderId="0"/>
    <xf numFmtId="0" fontId="1" fillId="23" borderId="20" applyNumberFormat="0" applyAlignment="0" applyProtection="0"/>
    <xf numFmtId="0" fontId="28" fillId="20" borderId="21" applyNumberFormat="0" applyAlignment="0" applyProtection="0"/>
    <xf numFmtId="0" fontId="29" fillId="0" borderId="0" applyNumberFormat="0" applyFill="0" applyBorder="0" applyAlignment="0" applyProtection="0"/>
    <xf numFmtId="0" fontId="30" fillId="0" borderId="22" applyNumberFormat="0" applyFill="0" applyAlignment="0" applyProtection="0"/>
    <xf numFmtId="0" fontId="31" fillId="0" borderId="0" applyNumberFormat="0" applyFill="0" applyBorder="0" applyAlignment="0" applyProtection="0"/>
    <xf numFmtId="190" fontId="1" fillId="0" borderId="0" applyFill="0" applyBorder="0" applyAlignment="0" applyProtection="0"/>
    <xf numFmtId="43" fontId="26" fillId="0" borderId="0" applyFont="0" applyFill="0" applyBorder="0" applyAlignment="0" applyProtection="0"/>
    <xf numFmtId="190" fontId="1" fillId="0" borderId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6" fillId="0" borderId="0"/>
    <xf numFmtId="0" fontId="32" fillId="0" borderId="0"/>
    <xf numFmtId="0" fontId="26" fillId="0" borderId="0"/>
    <xf numFmtId="0" fontId="26" fillId="0" borderId="0"/>
    <xf numFmtId="0" fontId="26" fillId="0" borderId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/>
    <xf numFmtId="0" fontId="6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/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shrinkToFit="1"/>
    </xf>
    <xf numFmtId="0" fontId="5" fillId="0" borderId="1" xfId="0" applyFont="1" applyBorder="1"/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187" fontId="7" fillId="0" borderId="8" xfId="1" applyNumberFormat="1" applyFont="1" applyBorder="1" applyAlignment="1">
      <alignment horizontal="left"/>
    </xf>
    <xf numFmtId="188" fontId="7" fillId="0" borderId="13" xfId="1" applyNumberFormat="1" applyFont="1" applyBorder="1" applyAlignment="1">
      <alignment horizontal="right" vertical="center"/>
    </xf>
    <xf numFmtId="0" fontId="7" fillId="0" borderId="8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/>
    <xf numFmtId="0" fontId="7" fillId="0" borderId="0" xfId="0" applyFont="1" applyBorder="1"/>
    <xf numFmtId="0" fontId="9" fillId="0" borderId="0" xfId="0" applyFont="1"/>
    <xf numFmtId="0" fontId="5" fillId="0" borderId="0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187" fontId="5" fillId="0" borderId="8" xfId="1" applyNumberFormat="1" applyFont="1" applyBorder="1" applyAlignment="1"/>
    <xf numFmtId="188" fontId="5" fillId="0" borderId="13" xfId="1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left"/>
    </xf>
    <xf numFmtId="0" fontId="5" fillId="0" borderId="0" xfId="0" applyFont="1"/>
    <xf numFmtId="0" fontId="5" fillId="0" borderId="8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187" fontId="5" fillId="0" borderId="12" xfId="0" applyNumberFormat="1" applyFont="1" applyBorder="1" applyAlignment="1">
      <alignment horizontal="left"/>
    </xf>
    <xf numFmtId="189" fontId="5" fillId="0" borderId="12" xfId="0" applyNumberFormat="1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0" xfId="0" quotePrefix="1" applyFont="1" applyBorder="1" applyAlignment="1">
      <alignment horizontal="left"/>
    </xf>
    <xf numFmtId="0" fontId="10" fillId="0" borderId="0" xfId="0" applyFont="1"/>
    <xf numFmtId="0" fontId="10" fillId="0" borderId="0" xfId="0" applyFont="1" applyBorder="1"/>
    <xf numFmtId="0" fontId="11" fillId="0" borderId="0" xfId="0" applyFont="1" applyBorder="1"/>
  </cellXfs>
  <cellStyles count="56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Comma" xfId="1" builtinId="3"/>
    <cellStyle name="Comma 2" xfId="29"/>
    <cellStyle name="Enghead" xfId="30"/>
    <cellStyle name="Explanatory Text" xfId="31"/>
    <cellStyle name="Good" xfId="32"/>
    <cellStyle name="Heading 1" xfId="33"/>
    <cellStyle name="Heading 2" xfId="34"/>
    <cellStyle name="Heading 3" xfId="35"/>
    <cellStyle name="Heading 4" xfId="36"/>
    <cellStyle name="Input" xfId="37"/>
    <cellStyle name="Linked Cell" xfId="38"/>
    <cellStyle name="Neutral" xfId="39"/>
    <cellStyle name="Normal" xfId="0" builtinId="0"/>
    <cellStyle name="Normal 2" xfId="40"/>
    <cellStyle name="Note" xfId="41"/>
    <cellStyle name="Output" xfId="42"/>
    <cellStyle name="Title" xfId="43"/>
    <cellStyle name="Total" xfId="44"/>
    <cellStyle name="Warning Text" xfId="45"/>
    <cellStyle name="เครื่องหมายจุลภาค 2" xfId="46"/>
    <cellStyle name="เครื่องหมายจุลภาค 2 2" xfId="47"/>
    <cellStyle name="เครื่องหมายจุลภาค 3" xfId="48"/>
    <cellStyle name="เครื่องหมายจุลภาค 4" xfId="49"/>
    <cellStyle name="เครื่องหมายจุลภาค 4 2" xfId="50"/>
    <cellStyle name="ปกติ 2" xfId="51"/>
    <cellStyle name="ปกติ 2 2" xfId="52"/>
    <cellStyle name="ปกติ 3" xfId="53"/>
    <cellStyle name="ปกติ 4" xfId="54"/>
    <cellStyle name="ปกติ_บทที่ 4 สถิติสุขภาพ(n)" xfId="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23</xdr:row>
      <xdr:rowOff>0</xdr:rowOff>
    </xdr:from>
    <xdr:to>
      <xdr:col>19</xdr:col>
      <xdr:colOff>0</xdr:colOff>
      <xdr:row>23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848850" y="57816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23</xdr:row>
      <xdr:rowOff>0</xdr:rowOff>
    </xdr:from>
    <xdr:to>
      <xdr:col>19</xdr:col>
      <xdr:colOff>0</xdr:colOff>
      <xdr:row>23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9848850" y="57816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23</xdr:row>
      <xdr:rowOff>0</xdr:rowOff>
    </xdr:from>
    <xdr:to>
      <xdr:col>19</xdr:col>
      <xdr:colOff>0</xdr:colOff>
      <xdr:row>23</xdr:row>
      <xdr:rowOff>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9848850" y="57816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23</xdr:row>
      <xdr:rowOff>0</xdr:rowOff>
    </xdr:from>
    <xdr:to>
      <xdr:col>19</xdr:col>
      <xdr:colOff>0</xdr:colOff>
      <xdr:row>23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9848850" y="57816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209550</xdr:colOff>
      <xdr:row>0</xdr:row>
      <xdr:rowOff>0</xdr:rowOff>
    </xdr:from>
    <xdr:to>
      <xdr:col>19</xdr:col>
      <xdr:colOff>474571</xdr:colOff>
      <xdr:row>1</xdr:row>
      <xdr:rowOff>22103</xdr:rowOff>
    </xdr:to>
    <xdr:sp macro="" textlink="">
      <xdr:nvSpPr>
        <xdr:cNvPr id="6" name="สี่เหลี่ยมผืนผ้า 5"/>
        <xdr:cNvSpPr/>
      </xdr:nvSpPr>
      <xdr:spPr>
        <a:xfrm>
          <a:off x="10058400" y="0"/>
          <a:ext cx="265021" cy="33642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vert" rtlCol="0" anchor="ctr"/>
        <a:lstStyle/>
        <a:p>
          <a:pPr algn="ctr"/>
          <a:endParaRPr lang="th-TH" sz="1600" b="1" i="0" baseline="0">
            <a:solidFill>
              <a:schemeClr val="tx1"/>
            </a:solidFill>
            <a:latin typeface="TH SarabunPSK" pitchFamily="34" charset="-34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23;&#3636;&#3652;&#3621;&#3614;&#3619;/&#3591;&#3634;&#3609;&#3611;&#3637;&#3591;&#3610;%202560/&#3619;&#3634;&#3618;&#3610;&#3591;&#3634;&#3609;&#3626;&#3606;&#3636;&#3605;&#3636;&#3592;&#3633;&#3591;&#3627;&#3623;&#3633;&#3604;&#3585;&#3634;&#3628;&#3626;&#3636;&#3609;&#3608;&#3640;&#3660;%202560/&#3619;&#3634;&#3618;&#3591;&#3634;&#3609;&#3626;&#3606;&#3636;&#3605;&#3636;%202560%20&#3626;&#3617;&#3610;&#3641;&#3619;&#3603;&#3660;/&#3610;&#3607;&#3607;&#3637;&#3656;%205%20&#3626;&#3606;&#3636;&#3605;&#3636;&#3626;&#3640;&#3586;&#3616;&#3634;&#3614;%20(59)&#3609;&#3640;&#3657;&#361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-5.1 "/>
      <sheetName val="T-5.2"/>
      <sheetName val="T-5.3"/>
      <sheetName val="T-5.4"/>
      <sheetName val="T-5.5"/>
      <sheetName val="T-5.6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T29"/>
  <sheetViews>
    <sheetView tabSelected="1" workbookViewId="0">
      <selection activeCell="A4" sqref="A4:D8"/>
    </sheetView>
  </sheetViews>
  <sheetFormatPr defaultRowHeight="21.75"/>
  <cols>
    <col min="1" max="1" width="1.5" style="61" customWidth="1"/>
    <col min="2" max="2" width="6.25" style="61" customWidth="1"/>
    <col min="3" max="3" width="4.25" style="61" customWidth="1"/>
    <col min="4" max="4" width="15.75" style="61" customWidth="1"/>
    <col min="5" max="12" width="5.625" style="61" customWidth="1"/>
    <col min="13" max="14" width="6.25" style="61" customWidth="1"/>
    <col min="15" max="15" width="6.125" style="61" customWidth="1"/>
    <col min="16" max="16" width="6.25" style="61" customWidth="1"/>
    <col min="17" max="17" width="0.375" style="61" customWidth="1"/>
    <col min="18" max="18" width="29.25" style="61" customWidth="1"/>
    <col min="19" max="19" width="2" style="61" customWidth="1"/>
    <col min="20" max="20" width="6.25" style="61" customWidth="1"/>
  </cols>
  <sheetData>
    <row r="1" spans="1:20" s="5" customFormat="1" ht="24.75" customHeight="1">
      <c r="A1" s="1"/>
      <c r="B1" s="2" t="s">
        <v>0</v>
      </c>
      <c r="C1" s="3">
        <v>5.3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4"/>
      <c r="T1" s="4"/>
    </row>
    <row r="2" spans="1:20" s="5" customFormat="1" ht="24.75" customHeight="1">
      <c r="A2" s="1"/>
      <c r="B2" s="2" t="s">
        <v>2</v>
      </c>
      <c r="C2" s="3">
        <v>5.3</v>
      </c>
      <c r="D2" s="1" t="s">
        <v>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4"/>
      <c r="T2" s="4"/>
    </row>
    <row r="3" spans="1:20" ht="6" customHeight="1">
      <c r="A3" s="6"/>
      <c r="B3" s="6"/>
      <c r="C3" s="7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0" s="15" customFormat="1" ht="19.5">
      <c r="A4" s="8" t="s">
        <v>4</v>
      </c>
      <c r="B4" s="8"/>
      <c r="C4" s="8"/>
      <c r="D4" s="9"/>
      <c r="E4" s="10" t="s">
        <v>5</v>
      </c>
      <c r="F4" s="11"/>
      <c r="G4" s="11"/>
      <c r="H4" s="11"/>
      <c r="I4" s="11"/>
      <c r="J4" s="12"/>
      <c r="K4" s="10" t="s">
        <v>6</v>
      </c>
      <c r="L4" s="11"/>
      <c r="M4" s="11"/>
      <c r="N4" s="11"/>
      <c r="O4" s="11"/>
      <c r="P4" s="12"/>
      <c r="Q4" s="13" t="s">
        <v>7</v>
      </c>
      <c r="R4" s="8"/>
      <c r="S4" s="14"/>
      <c r="T4" s="14"/>
    </row>
    <row r="5" spans="1:20" s="15" customFormat="1" ht="19.5">
      <c r="A5" s="16"/>
      <c r="B5" s="16"/>
      <c r="C5" s="16"/>
      <c r="D5" s="17"/>
      <c r="E5" s="18" t="s">
        <v>8</v>
      </c>
      <c r="F5" s="19"/>
      <c r="G5" s="19"/>
      <c r="H5" s="19"/>
      <c r="I5" s="19"/>
      <c r="J5" s="20"/>
      <c r="K5" s="18" t="s">
        <v>9</v>
      </c>
      <c r="L5" s="19"/>
      <c r="M5" s="19"/>
      <c r="N5" s="19"/>
      <c r="O5" s="19"/>
      <c r="P5" s="20"/>
      <c r="Q5" s="21"/>
      <c r="R5" s="16"/>
      <c r="S5" s="22"/>
      <c r="T5" s="22"/>
    </row>
    <row r="6" spans="1:20" s="15" customFormat="1" ht="19.5">
      <c r="A6" s="16"/>
      <c r="B6" s="16"/>
      <c r="C6" s="16"/>
      <c r="D6" s="17"/>
      <c r="E6" s="23" t="s">
        <v>10</v>
      </c>
      <c r="F6" s="24"/>
      <c r="G6" s="25"/>
      <c r="H6" s="23" t="s">
        <v>11</v>
      </c>
      <c r="I6" s="24"/>
      <c r="J6" s="25"/>
      <c r="K6" s="23" t="s">
        <v>10</v>
      </c>
      <c r="L6" s="24"/>
      <c r="M6" s="25"/>
      <c r="N6" s="23" t="s">
        <v>11</v>
      </c>
      <c r="O6" s="24"/>
      <c r="P6" s="25"/>
      <c r="Q6" s="21"/>
      <c r="R6" s="16"/>
      <c r="S6" s="22"/>
      <c r="T6" s="22"/>
    </row>
    <row r="7" spans="1:20" s="15" customFormat="1" ht="19.5">
      <c r="A7" s="16"/>
      <c r="B7" s="16"/>
      <c r="C7" s="16"/>
      <c r="D7" s="17"/>
      <c r="E7" s="26" t="s">
        <v>12</v>
      </c>
      <c r="F7" s="26" t="s">
        <v>13</v>
      </c>
      <c r="G7" s="26" t="s">
        <v>14</v>
      </c>
      <c r="H7" s="26" t="s">
        <v>12</v>
      </c>
      <c r="I7" s="26" t="s">
        <v>13</v>
      </c>
      <c r="J7" s="26" t="s">
        <v>14</v>
      </c>
      <c r="K7" s="26" t="s">
        <v>12</v>
      </c>
      <c r="L7" s="26" t="s">
        <v>13</v>
      </c>
      <c r="M7" s="26" t="s">
        <v>14</v>
      </c>
      <c r="N7" s="26" t="s">
        <v>12</v>
      </c>
      <c r="O7" s="26" t="s">
        <v>13</v>
      </c>
      <c r="P7" s="26" t="s">
        <v>14</v>
      </c>
      <c r="Q7" s="21"/>
      <c r="R7" s="16"/>
      <c r="S7" s="22"/>
      <c r="T7" s="22"/>
    </row>
    <row r="8" spans="1:20" s="15" customFormat="1" ht="19.5">
      <c r="A8" s="19"/>
      <c r="B8" s="19"/>
      <c r="C8" s="19"/>
      <c r="D8" s="20"/>
      <c r="E8" s="27" t="s">
        <v>15</v>
      </c>
      <c r="F8" s="27" t="s">
        <v>16</v>
      </c>
      <c r="G8" s="27" t="s">
        <v>17</v>
      </c>
      <c r="H8" s="27" t="s">
        <v>15</v>
      </c>
      <c r="I8" s="27" t="s">
        <v>16</v>
      </c>
      <c r="J8" s="27" t="s">
        <v>17</v>
      </c>
      <c r="K8" s="27" t="s">
        <v>15</v>
      </c>
      <c r="L8" s="27" t="s">
        <v>16</v>
      </c>
      <c r="M8" s="27" t="s">
        <v>17</v>
      </c>
      <c r="N8" s="27" t="s">
        <v>15</v>
      </c>
      <c r="O8" s="27" t="s">
        <v>16</v>
      </c>
      <c r="P8" s="27" t="s">
        <v>17</v>
      </c>
      <c r="Q8" s="18"/>
      <c r="R8" s="19"/>
      <c r="S8" s="28"/>
      <c r="T8" s="28"/>
    </row>
    <row r="9" spans="1:20" s="15" customFormat="1" ht="8.25" customHeight="1">
      <c r="A9" s="29"/>
      <c r="B9" s="29"/>
      <c r="C9" s="29"/>
      <c r="D9" s="30"/>
      <c r="E9" s="31"/>
      <c r="F9" s="31"/>
      <c r="G9" s="31"/>
      <c r="H9" s="31"/>
      <c r="I9" s="31"/>
      <c r="J9" s="31"/>
      <c r="K9" s="31"/>
      <c r="L9" s="31"/>
      <c r="M9" s="31"/>
      <c r="N9" s="31"/>
      <c r="O9" s="32"/>
      <c r="P9" s="32"/>
      <c r="Q9" s="33"/>
      <c r="R9" s="29"/>
      <c r="S9" s="22"/>
      <c r="T9" s="22"/>
    </row>
    <row r="10" spans="1:20" s="42" customFormat="1" ht="21" customHeight="1">
      <c r="A10" s="34" t="s">
        <v>18</v>
      </c>
      <c r="B10" s="34"/>
      <c r="C10" s="34"/>
      <c r="D10" s="35"/>
      <c r="E10" s="36">
        <v>7453</v>
      </c>
      <c r="F10" s="36">
        <v>4438</v>
      </c>
      <c r="G10" s="36">
        <v>3015</v>
      </c>
      <c r="H10" s="36">
        <v>7733</v>
      </c>
      <c r="I10" s="36">
        <v>4492</v>
      </c>
      <c r="J10" s="36">
        <v>3241</v>
      </c>
      <c r="K10" s="37">
        <f>E10*100000/984030</f>
        <v>757.39560785748404</v>
      </c>
      <c r="L10" s="37">
        <f>F10*100000/490074</f>
        <v>905.57752502683263</v>
      </c>
      <c r="M10" s="37">
        <f>G10*100000/493956</f>
        <v>610.3782523139713</v>
      </c>
      <c r="N10" s="37">
        <f>H10*100000/985203</f>
        <v>784.914378052036</v>
      </c>
      <c r="O10" s="37">
        <f>I10*100000/490046</f>
        <v>916.64864114797388</v>
      </c>
      <c r="P10" s="37">
        <f>J10*100000/495157</f>
        <v>654.53987321193074</v>
      </c>
      <c r="Q10" s="38"/>
      <c r="R10" s="39" t="s">
        <v>15</v>
      </c>
      <c r="S10" s="40"/>
      <c r="T10" s="41"/>
    </row>
    <row r="11" spans="1:20" s="15" customFormat="1" ht="21" customHeight="1">
      <c r="A11" s="43" t="s">
        <v>19</v>
      </c>
      <c r="B11" s="43"/>
      <c r="C11" s="43"/>
      <c r="D11" s="44"/>
      <c r="E11" s="45">
        <v>1396</v>
      </c>
      <c r="F11" s="45">
        <v>859</v>
      </c>
      <c r="G11" s="45">
        <v>537</v>
      </c>
      <c r="H11" s="45">
        <v>1372</v>
      </c>
      <c r="I11" s="45">
        <v>835</v>
      </c>
      <c r="J11" s="45">
        <v>537</v>
      </c>
      <c r="K11" s="46">
        <f t="shared" ref="K11:K23" si="0">E11*100000/984030</f>
        <v>141.86559352865257</v>
      </c>
      <c r="L11" s="46">
        <f t="shared" ref="L11:L23" si="1">F11*100000/490074</f>
        <v>175.27965164444552</v>
      </c>
      <c r="M11" s="46">
        <f t="shared" ref="M11:M23" si="2">G11*100000/493956</f>
        <v>108.7141364817919</v>
      </c>
      <c r="N11" s="46">
        <f t="shared" ref="N11:N23" si="3">H11*100000/985203</f>
        <v>139.26063968542525</v>
      </c>
      <c r="O11" s="46">
        <f t="shared" ref="O11:O23" si="4">I11*100000/490046</f>
        <v>170.39216726593014</v>
      </c>
      <c r="P11" s="46">
        <f t="shared" ref="P11:P23" si="5">J11*100000/495157</f>
        <v>108.45045106905486</v>
      </c>
      <c r="Q11" s="38"/>
      <c r="R11" s="47" t="s">
        <v>20</v>
      </c>
      <c r="S11" s="48"/>
      <c r="T11" s="22"/>
    </row>
    <row r="12" spans="1:20" s="15" customFormat="1" ht="21" customHeight="1">
      <c r="A12" s="47" t="s">
        <v>21</v>
      </c>
      <c r="B12" s="47"/>
      <c r="C12" s="47"/>
      <c r="D12" s="47"/>
      <c r="E12" s="45">
        <v>424</v>
      </c>
      <c r="F12" s="45">
        <v>342</v>
      </c>
      <c r="G12" s="45">
        <v>82</v>
      </c>
      <c r="H12" s="45">
        <v>338</v>
      </c>
      <c r="I12" s="45">
        <v>278</v>
      </c>
      <c r="J12" s="45">
        <v>60</v>
      </c>
      <c r="K12" s="46">
        <f>E12*100000/984030</f>
        <v>43.088117232198208</v>
      </c>
      <c r="L12" s="46">
        <f>F12*100000/490074</f>
        <v>69.785379350873541</v>
      </c>
      <c r="M12" s="46">
        <f>G12*100000/493956</f>
        <v>16.600668885487778</v>
      </c>
      <c r="N12" s="46">
        <f>H12*100000/985203</f>
        <v>34.307650301511465</v>
      </c>
      <c r="O12" s="46">
        <f>I12*100000/490046</f>
        <v>56.729368263387521</v>
      </c>
      <c r="P12" s="46">
        <f>J12*100000/495157</f>
        <v>12.11736883453127</v>
      </c>
      <c r="Q12" s="49"/>
      <c r="R12" s="47" t="s">
        <v>22</v>
      </c>
      <c r="S12" s="48"/>
      <c r="T12" s="22"/>
    </row>
    <row r="13" spans="1:20" s="15" customFormat="1" ht="21" customHeight="1">
      <c r="A13" s="47" t="s">
        <v>23</v>
      </c>
      <c r="B13" s="47"/>
      <c r="C13" s="47"/>
      <c r="D13" s="47"/>
      <c r="E13" s="45"/>
      <c r="F13" s="45"/>
      <c r="G13" s="45"/>
      <c r="H13" s="45"/>
      <c r="I13" s="45"/>
      <c r="J13" s="45"/>
      <c r="K13" s="46"/>
      <c r="L13" s="46"/>
      <c r="M13" s="46"/>
      <c r="N13" s="46"/>
      <c r="O13" s="46"/>
      <c r="P13" s="46"/>
      <c r="Q13" s="49"/>
      <c r="R13" s="47" t="s">
        <v>24</v>
      </c>
      <c r="S13" s="48"/>
      <c r="T13" s="22"/>
    </row>
    <row r="14" spans="1:20" s="15" customFormat="1" ht="21" customHeight="1">
      <c r="A14" s="47" t="s">
        <v>25</v>
      </c>
      <c r="B14" s="47"/>
      <c r="C14" s="47"/>
      <c r="D14" s="47"/>
      <c r="E14" s="45">
        <v>405</v>
      </c>
      <c r="F14" s="45">
        <v>267</v>
      </c>
      <c r="G14" s="45">
        <v>188</v>
      </c>
      <c r="H14" s="45">
        <v>426</v>
      </c>
      <c r="I14" s="45">
        <v>270</v>
      </c>
      <c r="J14" s="45">
        <v>193</v>
      </c>
      <c r="K14" s="46">
        <f t="shared" si="0"/>
        <v>41.157281790189323</v>
      </c>
      <c r="L14" s="46">
        <f t="shared" si="1"/>
        <v>54.481568089717065</v>
      </c>
      <c r="M14" s="46">
        <f t="shared" si="2"/>
        <v>38.060070127703682</v>
      </c>
      <c r="N14" s="46">
        <f t="shared" si="3"/>
        <v>43.239819610780721</v>
      </c>
      <c r="O14" s="46">
        <f t="shared" si="4"/>
        <v>55.09686845724687</v>
      </c>
      <c r="P14" s="46">
        <f t="shared" si="5"/>
        <v>38.97753641774225</v>
      </c>
      <c r="Q14" s="49"/>
      <c r="R14" s="47" t="s">
        <v>26</v>
      </c>
      <c r="S14" s="48"/>
      <c r="T14" s="22"/>
    </row>
    <row r="15" spans="1:20" s="15" customFormat="1" ht="21" customHeight="1">
      <c r="A15" s="47" t="s">
        <v>27</v>
      </c>
      <c r="B15" s="50"/>
      <c r="C15" s="50"/>
      <c r="D15" s="50"/>
      <c r="E15" s="45">
        <v>196</v>
      </c>
      <c r="F15" s="45">
        <v>138</v>
      </c>
      <c r="G15" s="45">
        <v>58</v>
      </c>
      <c r="H15" s="45">
        <v>235</v>
      </c>
      <c r="I15" s="45">
        <v>162</v>
      </c>
      <c r="J15" s="45">
        <v>73</v>
      </c>
      <c r="K15" s="46">
        <f t="shared" si="0"/>
        <v>19.918091928091624</v>
      </c>
      <c r="L15" s="46">
        <f t="shared" si="1"/>
        <v>28.159012720527919</v>
      </c>
      <c r="M15" s="46">
        <f t="shared" si="2"/>
        <v>11.741936528759647</v>
      </c>
      <c r="N15" s="46">
        <f t="shared" si="3"/>
        <v>23.852952132707674</v>
      </c>
      <c r="O15" s="46">
        <f t="shared" si="4"/>
        <v>33.058121074348122</v>
      </c>
      <c r="P15" s="46">
        <f t="shared" si="5"/>
        <v>14.742798748679713</v>
      </c>
      <c r="Q15" s="49"/>
      <c r="R15" s="47" t="s">
        <v>28</v>
      </c>
      <c r="S15" s="48"/>
      <c r="T15" s="22"/>
    </row>
    <row r="16" spans="1:20" s="15" customFormat="1" ht="21" customHeight="1">
      <c r="A16" s="47" t="s">
        <v>29</v>
      </c>
      <c r="B16" s="50"/>
      <c r="C16" s="50"/>
      <c r="D16" s="50"/>
      <c r="E16" s="45">
        <v>522</v>
      </c>
      <c r="F16" s="45">
        <v>347</v>
      </c>
      <c r="G16" s="45">
        <v>175</v>
      </c>
      <c r="H16" s="45">
        <v>649</v>
      </c>
      <c r="I16" s="45">
        <v>425</v>
      </c>
      <c r="J16" s="45">
        <v>224</v>
      </c>
      <c r="K16" s="46">
        <f t="shared" si="0"/>
        <v>53.047163196244014</v>
      </c>
      <c r="L16" s="46">
        <f t="shared" si="1"/>
        <v>70.805633434950636</v>
      </c>
      <c r="M16" s="46">
        <f t="shared" si="2"/>
        <v>35.42825676780928</v>
      </c>
      <c r="N16" s="46">
        <f t="shared" si="3"/>
        <v>65.87474865586077</v>
      </c>
      <c r="O16" s="46">
        <f t="shared" si="4"/>
        <v>86.726552201221921</v>
      </c>
      <c r="P16" s="46">
        <f t="shared" si="5"/>
        <v>45.238176982250074</v>
      </c>
      <c r="Q16" s="49"/>
      <c r="R16" s="47" t="s">
        <v>30</v>
      </c>
      <c r="S16" s="48"/>
      <c r="T16" s="22"/>
    </row>
    <row r="17" spans="1:20" s="15" customFormat="1" ht="21" customHeight="1">
      <c r="A17" s="47" t="s">
        <v>31</v>
      </c>
      <c r="B17" s="47"/>
      <c r="C17" s="47"/>
      <c r="D17" s="47"/>
      <c r="E17" s="45">
        <v>486</v>
      </c>
      <c r="F17" s="45">
        <v>236</v>
      </c>
      <c r="G17" s="45">
        <v>250</v>
      </c>
      <c r="H17" s="45">
        <v>497</v>
      </c>
      <c r="I17" s="45">
        <v>246</v>
      </c>
      <c r="J17" s="45">
        <v>251</v>
      </c>
      <c r="K17" s="46">
        <f t="shared" si="0"/>
        <v>49.388738148227191</v>
      </c>
      <c r="L17" s="46">
        <f t="shared" si="1"/>
        <v>48.155992768439049</v>
      </c>
      <c r="M17" s="46">
        <f t="shared" si="2"/>
        <v>50.611795382584681</v>
      </c>
      <c r="N17" s="46">
        <f t="shared" si="3"/>
        <v>50.446456212577509</v>
      </c>
      <c r="O17" s="46">
        <f t="shared" si="4"/>
        <v>50.199369038824926</v>
      </c>
      <c r="P17" s="46">
        <f t="shared" si="5"/>
        <v>50.690992957789149</v>
      </c>
      <c r="Q17" s="49"/>
      <c r="R17" s="47" t="s">
        <v>32</v>
      </c>
      <c r="S17" s="48"/>
      <c r="T17" s="22"/>
    </row>
    <row r="18" spans="1:20" s="15" customFormat="1" ht="21" customHeight="1">
      <c r="A18" s="47" t="s">
        <v>33</v>
      </c>
      <c r="B18" s="50"/>
      <c r="C18" s="50"/>
      <c r="D18" s="50"/>
      <c r="E18" s="45">
        <v>219</v>
      </c>
      <c r="F18" s="45">
        <v>171</v>
      </c>
      <c r="G18" s="45">
        <v>48</v>
      </c>
      <c r="H18" s="45">
        <v>242</v>
      </c>
      <c r="I18" s="45">
        <v>183</v>
      </c>
      <c r="J18" s="45">
        <v>59</v>
      </c>
      <c r="K18" s="46">
        <f t="shared" si="0"/>
        <v>22.255419042102375</v>
      </c>
      <c r="L18" s="46">
        <f t="shared" si="1"/>
        <v>34.89268967543677</v>
      </c>
      <c r="M18" s="46">
        <f t="shared" si="2"/>
        <v>9.7174647134562591</v>
      </c>
      <c r="N18" s="46">
        <f t="shared" si="3"/>
        <v>24.563465600490456</v>
      </c>
      <c r="O18" s="46">
        <f t="shared" si="4"/>
        <v>37.343433065467323</v>
      </c>
      <c r="P18" s="46">
        <f t="shared" si="5"/>
        <v>11.915412687289082</v>
      </c>
      <c r="Q18" s="49"/>
      <c r="R18" s="47" t="s">
        <v>34</v>
      </c>
      <c r="S18" s="48"/>
      <c r="T18" s="22"/>
    </row>
    <row r="19" spans="1:20" s="15" customFormat="1" ht="21" customHeight="1">
      <c r="A19" s="47" t="s">
        <v>35</v>
      </c>
      <c r="B19" s="50"/>
      <c r="C19" s="50"/>
      <c r="D19" s="50"/>
      <c r="E19" s="45">
        <v>61</v>
      </c>
      <c r="F19" s="45">
        <v>57</v>
      </c>
      <c r="G19" s="45">
        <v>4</v>
      </c>
      <c r="H19" s="45">
        <v>55</v>
      </c>
      <c r="I19" s="45">
        <v>49</v>
      </c>
      <c r="J19" s="45">
        <v>6</v>
      </c>
      <c r="K19" s="46">
        <f t="shared" si="0"/>
        <v>6.1989979980285153</v>
      </c>
      <c r="L19" s="46">
        <f t="shared" si="1"/>
        <v>11.630896558478923</v>
      </c>
      <c r="M19" s="46">
        <f t="shared" si="2"/>
        <v>0.80978872612135488</v>
      </c>
      <c r="N19" s="46">
        <f t="shared" si="3"/>
        <v>5.5826058182932856</v>
      </c>
      <c r="O19" s="46">
        <f t="shared" si="4"/>
        <v>9.9990613126114685</v>
      </c>
      <c r="P19" s="46">
        <f t="shared" si="5"/>
        <v>1.211736883453127</v>
      </c>
      <c r="Q19" s="49"/>
      <c r="R19" s="47" t="s">
        <v>36</v>
      </c>
      <c r="S19" s="48"/>
      <c r="T19" s="22"/>
    </row>
    <row r="20" spans="1:20" s="15" customFormat="1" ht="21" customHeight="1">
      <c r="A20" s="47" t="s">
        <v>37</v>
      </c>
      <c r="B20" s="50"/>
      <c r="C20" s="50"/>
      <c r="D20" s="50"/>
      <c r="E20" s="45">
        <v>407</v>
      </c>
      <c r="F20" s="45">
        <v>149</v>
      </c>
      <c r="G20" s="45">
        <v>258</v>
      </c>
      <c r="H20" s="45">
        <v>395</v>
      </c>
      <c r="I20" s="45">
        <v>148</v>
      </c>
      <c r="J20" s="45">
        <v>247</v>
      </c>
      <c r="K20" s="46">
        <f>E20*100000/984030</f>
        <v>41.360527626190262</v>
      </c>
      <c r="L20" s="46">
        <f>F20*100000/490074</f>
        <v>30.403571705497537</v>
      </c>
      <c r="M20" s="46">
        <f>G20*100000/493956</f>
        <v>52.231372834827397</v>
      </c>
      <c r="N20" s="46">
        <f>H20*100000/985203</f>
        <v>40.093259967742689</v>
      </c>
      <c r="O20" s="46">
        <f>I20*100000/490046</f>
        <v>30.201246413601989</v>
      </c>
      <c r="P20" s="46">
        <f>J20*100000/495157</f>
        <v>49.883168368820392</v>
      </c>
      <c r="Q20" s="49"/>
      <c r="R20" s="47" t="s">
        <v>38</v>
      </c>
      <c r="S20" s="48"/>
      <c r="T20" s="22"/>
    </row>
    <row r="21" spans="1:20" s="15" customFormat="1" ht="21" customHeight="1">
      <c r="A21" s="47" t="s">
        <v>39</v>
      </c>
      <c r="B21" s="50"/>
      <c r="C21" s="50"/>
      <c r="D21" s="50"/>
      <c r="E21" s="45">
        <v>85</v>
      </c>
      <c r="F21" s="45">
        <v>66</v>
      </c>
      <c r="G21" s="45">
        <v>19</v>
      </c>
      <c r="H21" s="45">
        <v>74</v>
      </c>
      <c r="I21" s="45">
        <v>56</v>
      </c>
      <c r="J21" s="45">
        <v>18</v>
      </c>
      <c r="K21" s="46">
        <f t="shared" si="0"/>
        <v>8.637948030039734</v>
      </c>
      <c r="L21" s="46">
        <f t="shared" si="1"/>
        <v>13.467353909817701</v>
      </c>
      <c r="M21" s="46">
        <f t="shared" si="2"/>
        <v>3.8464964490764362</v>
      </c>
      <c r="N21" s="46">
        <f t="shared" si="3"/>
        <v>7.5111423737036933</v>
      </c>
      <c r="O21" s="46">
        <f t="shared" si="4"/>
        <v>11.427498642984537</v>
      </c>
      <c r="P21" s="46">
        <f t="shared" si="5"/>
        <v>3.6352106503593808</v>
      </c>
      <c r="Q21" s="49"/>
      <c r="R21" s="47" t="s">
        <v>40</v>
      </c>
      <c r="S21" s="48"/>
      <c r="T21" s="22"/>
    </row>
    <row r="22" spans="1:20" s="15" customFormat="1" ht="21" customHeight="1">
      <c r="A22" s="47" t="s">
        <v>41</v>
      </c>
      <c r="B22" s="47"/>
      <c r="C22" s="47"/>
      <c r="D22" s="47"/>
      <c r="E22" s="45">
        <v>61</v>
      </c>
      <c r="F22" s="45">
        <v>36</v>
      </c>
      <c r="G22" s="45">
        <v>25</v>
      </c>
      <c r="H22" s="45">
        <v>29</v>
      </c>
      <c r="I22" s="45">
        <v>18</v>
      </c>
      <c r="J22" s="45">
        <v>11</v>
      </c>
      <c r="K22" s="46">
        <f t="shared" si="0"/>
        <v>6.1989979980285153</v>
      </c>
      <c r="L22" s="46">
        <f t="shared" si="1"/>
        <v>7.3458294053551096</v>
      </c>
      <c r="M22" s="46">
        <f t="shared" si="2"/>
        <v>5.0611795382584681</v>
      </c>
      <c r="N22" s="46">
        <f t="shared" si="3"/>
        <v>2.9435557951000959</v>
      </c>
      <c r="O22" s="46">
        <f t="shared" si="4"/>
        <v>3.673124563816458</v>
      </c>
      <c r="P22" s="46">
        <f t="shared" si="5"/>
        <v>2.2215176196640662</v>
      </c>
      <c r="Q22" s="49"/>
      <c r="R22" s="47" t="s">
        <v>42</v>
      </c>
      <c r="S22" s="22"/>
      <c r="T22" s="22"/>
    </row>
    <row r="23" spans="1:20" s="15" customFormat="1" ht="21" customHeight="1">
      <c r="A23" s="47" t="s">
        <v>43</v>
      </c>
      <c r="B23" s="47"/>
      <c r="C23" s="47"/>
      <c r="D23" s="47"/>
      <c r="E23" s="45">
        <v>3191</v>
      </c>
      <c r="F23" s="45">
        <v>1770</v>
      </c>
      <c r="G23" s="45">
        <v>1371</v>
      </c>
      <c r="H23" s="45">
        <v>3421</v>
      </c>
      <c r="I23" s="45">
        <v>1822</v>
      </c>
      <c r="J23" s="45">
        <v>1562</v>
      </c>
      <c r="K23" s="46">
        <f t="shared" si="0"/>
        <v>324.27873133949169</v>
      </c>
      <c r="L23" s="46">
        <f t="shared" si="1"/>
        <v>361.1699457632929</v>
      </c>
      <c r="M23" s="46">
        <f t="shared" si="2"/>
        <v>277.55508587809442</v>
      </c>
      <c r="N23" s="46">
        <f t="shared" si="3"/>
        <v>347.23808189784239</v>
      </c>
      <c r="O23" s="46">
        <f t="shared" si="4"/>
        <v>371.80183084853257</v>
      </c>
      <c r="P23" s="46">
        <f t="shared" si="5"/>
        <v>315.4555019922974</v>
      </c>
      <c r="Q23" s="49"/>
      <c r="R23" s="47" t="s">
        <v>44</v>
      </c>
      <c r="S23" s="22"/>
      <c r="T23" s="22"/>
    </row>
    <row r="24" spans="1:20" s="15" customFormat="1" ht="6" customHeight="1">
      <c r="A24" s="51"/>
      <c r="B24" s="52"/>
      <c r="C24" s="52"/>
      <c r="D24" s="53"/>
      <c r="E24" s="54"/>
      <c r="F24" s="55"/>
      <c r="G24" s="55"/>
      <c r="H24" s="55"/>
      <c r="I24" s="55"/>
      <c r="J24" s="55"/>
      <c r="K24" s="54"/>
      <c r="L24" s="54"/>
      <c r="M24" s="54"/>
      <c r="N24" s="56"/>
      <c r="O24" s="56"/>
      <c r="P24" s="56"/>
      <c r="Q24" s="57"/>
      <c r="R24" s="52"/>
      <c r="S24" s="28"/>
      <c r="T24" s="28"/>
    </row>
    <row r="25" spans="1:20" s="15" customFormat="1" ht="5.25" customHeight="1">
      <c r="A25" s="58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22"/>
      <c r="T25" s="22"/>
    </row>
    <row r="26" spans="1:20" s="15" customFormat="1" ht="19.5">
      <c r="A26" s="58"/>
      <c r="B26" s="47" t="s">
        <v>45</v>
      </c>
      <c r="C26" s="47"/>
      <c r="D26" s="47"/>
      <c r="E26" s="47"/>
      <c r="F26" s="47"/>
      <c r="G26" s="47"/>
      <c r="H26" s="47"/>
      <c r="I26" s="47"/>
      <c r="J26" s="48" t="s">
        <v>46</v>
      </c>
      <c r="K26" s="48"/>
      <c r="L26" s="48"/>
      <c r="M26" s="47"/>
      <c r="N26" s="47"/>
      <c r="O26" s="47"/>
      <c r="P26" s="47"/>
      <c r="Q26" s="47"/>
      <c r="R26" s="47"/>
      <c r="S26" s="22"/>
      <c r="T26" s="22"/>
    </row>
    <row r="27" spans="1:20" s="15" customFormat="1" ht="19.5">
      <c r="A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22"/>
    </row>
    <row r="28" spans="1:20" s="15" customFormat="1" ht="19.5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22"/>
    </row>
    <row r="29" spans="1:20" ht="18.75">
      <c r="A29" s="59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60"/>
    </row>
  </sheetData>
  <mergeCells count="12">
    <mergeCell ref="A10:D10"/>
    <mergeCell ref="A11:D11"/>
    <mergeCell ref="A4:D8"/>
    <mergeCell ref="E4:J4"/>
    <mergeCell ref="K4:P4"/>
    <mergeCell ref="Q4:R8"/>
    <mergeCell ref="E5:J5"/>
    <mergeCell ref="K5:P5"/>
    <mergeCell ref="E6:G6"/>
    <mergeCell ref="H6:J6"/>
    <mergeCell ref="K6:M6"/>
    <mergeCell ref="N6:P6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T-5.3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</dc:creator>
  <cp:lastModifiedBy>KKD</cp:lastModifiedBy>
  <dcterms:created xsi:type="dcterms:W3CDTF">2017-10-03T01:49:28Z</dcterms:created>
  <dcterms:modified xsi:type="dcterms:W3CDTF">2017-10-03T01:51:15Z</dcterms:modified>
</cp:coreProperties>
</file>