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3" sheetId="4" r:id="rId1"/>
  </sheets>
  <definedNames>
    <definedName name="_xlnm.Print_Area" localSheetId="0">ตารางที่3!$A$1:$E$40</definedName>
  </definedNames>
  <calcPr calcId="125725" calcMode="manual"/>
</workbook>
</file>

<file path=xl/calcChain.xml><?xml version="1.0" encoding="utf-8"?>
<calcChain xmlns="http://schemas.openxmlformats.org/spreadsheetml/2006/main">
  <c r="S6" i="4"/>
  <c r="S7"/>
  <c r="S5"/>
  <c r="R20"/>
  <c r="L20" s="1"/>
  <c r="R21"/>
  <c r="L21" s="1"/>
  <c r="R19"/>
  <c r="L19" s="1"/>
  <c r="E2"/>
  <c r="D20"/>
  <c r="D18"/>
  <c r="D16"/>
  <c r="D14"/>
  <c r="D12"/>
  <c r="D11"/>
  <c r="D10"/>
  <c r="D8"/>
  <c r="D7"/>
  <c r="D5"/>
  <c r="D36" s="1"/>
  <c r="C20"/>
  <c r="C18"/>
  <c r="C16"/>
  <c r="C14"/>
  <c r="C12"/>
  <c r="C11"/>
  <c r="C10"/>
  <c r="C8"/>
  <c r="C7"/>
  <c r="C25" s="1"/>
  <c r="C5"/>
  <c r="B20"/>
  <c r="B18"/>
  <c r="B16"/>
  <c r="B14"/>
  <c r="B12"/>
  <c r="B11"/>
  <c r="B10"/>
  <c r="B8"/>
  <c r="B7"/>
  <c r="B5"/>
  <c r="B38" s="1"/>
  <c r="B32"/>
  <c r="B29"/>
  <c r="B30" l="1"/>
  <c r="G11"/>
  <c r="C34"/>
  <c r="B25"/>
  <c r="C26"/>
  <c r="C30"/>
  <c r="D26"/>
  <c r="D38"/>
  <c r="I17"/>
  <c r="D28"/>
  <c r="B34"/>
  <c r="B36"/>
  <c r="C36"/>
  <c r="I11"/>
  <c r="D30"/>
  <c r="D29"/>
  <c r="D34"/>
  <c r="B28"/>
  <c r="B23" s="1"/>
  <c r="B26"/>
  <c r="C38"/>
  <c r="H11"/>
  <c r="D32"/>
  <c r="C29"/>
  <c r="D25"/>
  <c r="C28"/>
  <c r="H17"/>
  <c r="C32"/>
  <c r="C23" l="1"/>
  <c r="D23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<sst xmlns="http://schemas.openxmlformats.org/spreadsheetml/2006/main" count="48" uniqueCount="27">
  <si>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</si>
  <si>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</si>
  <si>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</si>
  <si>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</si>
  <si>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</si>
  <si>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</si>
  <si>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</si>
  <si>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</si>
  <si>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</si>
  <si>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</si>
  <si>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</si>
  <si>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</si>
  <si>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</si>
  <si>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</si>
  <si>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</si>
  <si>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</si>
  <si>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</si>
  <si>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</si>
  <si>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</si>
  <si>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</si>
  <si>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>จำนวน</t>
  </si>
  <si>
    <t xml:space="preserve">            และธุรกิจอื่นๆที่เกี่ยวข้อง </t>
  </si>
  <si>
    <t>ร้อยละ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</si>
  <si>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</si>
  <si>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</si>
  <si>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>ตารางที่ 3  จำนวนและร้อยละของผู้มีงานทำ  จำแนกตามอาชีพและเพศ</t>
  </si>
  <si>
    <t>ที่มา : การสำรวจภาวะการทำงานของประชากร จังหวัดกาญจนบุรี ไตรมาส 2 : เมษายน - มิถุนายน 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</si>
</sst>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\-"/>
  </numFmts>
  <fonts count="16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color rgb="FFFF0000"/>
      <name val="TH SarabunPSK"/>
      <family val="2"/>
    </font>
    <font>
      <sz val="14"/>
      <color rgb="FF0070C0"/>
      <name val="TH SarabunPSK"/>
      <family val="2"/>
    </font>
    <font>
      <b/>
      <sz val="14"/>
      <color rgb="FF0070C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51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7" fillId="0" borderId="1" xfId="0" applyFont="1" applyBorder="1"/>
    <xf numFmtId="0" fontId="8" fillId="0" borderId="0" xfId="0" applyFont="1" applyAlignment="1">
      <alignment horizontal="right"/>
    </xf>
    <xf numFmtId="0" fontId="7" fillId="0" borderId="0" xfId="0" applyFont="1" applyBorder="1"/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/>
    <xf numFmtId="0" fontId="13" fillId="0" borderId="0" xfId="0" applyFont="1"/>
    <xf numFmtId="3" fontId="4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quotePrefix="1" applyFont="1" applyAlignment="1" applyProtection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 applyProtection="1">
      <alignment horizontal="left" vertical="center"/>
    </xf>
    <xf numFmtId="190" fontId="12" fillId="0" borderId="0" xfId="0" applyNumberFormat="1" applyFont="1" applyAlignment="1">
      <alignment vertical="center"/>
    </xf>
    <xf numFmtId="0" fontId="12" fillId="0" borderId="0" xfId="0" applyFont="1"/>
    <xf numFmtId="3" fontId="12" fillId="0" borderId="0" xfId="0" applyNumberFormat="1" applyFont="1" applyAlignment="1">
      <alignment vertical="center"/>
    </xf>
    <xf numFmtId="188" fontId="11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0" fontId="12" fillId="0" borderId="0" xfId="0" quotePrefix="1" applyFont="1" applyBorder="1" applyAlignment="1" applyProtection="1">
      <alignment horizontal="left" vertical="center"/>
    </xf>
    <xf numFmtId="3" fontId="11" fillId="0" borderId="0" xfId="0" applyNumberFormat="1" applyFont="1" applyAlignment="1"/>
    <xf numFmtId="0" fontId="12" fillId="0" borderId="1" xfId="0" quotePrefix="1" applyFont="1" applyBorder="1" applyAlignment="1" applyProtection="1">
      <alignment horizontal="left" vertical="center"/>
    </xf>
    <xf numFmtId="188" fontId="12" fillId="0" borderId="1" xfId="0" applyNumberFormat="1" applyFont="1" applyBorder="1" applyAlignment="1">
      <alignment horizontal="right" vertical="center"/>
    </xf>
    <xf numFmtId="188" fontId="7" fillId="0" borderId="0" xfId="0" applyNumberFormat="1" applyFont="1"/>
    <xf numFmtId="189" fontId="7" fillId="0" borderId="0" xfId="1" applyNumberFormat="1" applyFont="1"/>
    <xf numFmtId="189" fontId="7" fillId="0" borderId="0" xfId="0" applyNumberFormat="1" applyFont="1"/>
    <xf numFmtId="3" fontId="11" fillId="0" borderId="0" xfId="0" applyNumberFormat="1" applyFont="1" applyBorder="1" applyAlignment="1"/>
    <xf numFmtId="0" fontId="11" fillId="0" borderId="0" xfId="0" applyFont="1" applyBorder="1" applyAlignment="1">
      <alignment horizontal="right"/>
    </xf>
    <xf numFmtId="3" fontId="15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8" fillId="2" borderId="3" xfId="0" applyFont="1" applyFill="1" applyBorder="1"/>
    <xf numFmtId="3" fontId="8" fillId="0" borderId="0" xfId="0" applyNumberFormat="1" applyFont="1" applyAlignment="1">
      <alignment vertical="center"/>
    </xf>
    <xf numFmtId="0" fontId="3" fillId="3" borderId="2" xfId="0" applyFont="1" applyFill="1" applyBorder="1" applyAlignment="1">
      <alignment horizontal="left"/>
    </xf>
  </cellXfs>
  <cellStyles count="7"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00CC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S40"/>
  <sheetViews>
    <sheetView tabSelected="1" view="pageBreakPreview" topLeftCell="A25" zoomScaleSheetLayoutView="100" workbookViewId="0">
      <selection activeCell="H30" sqref="H30"/>
    </sheetView>
  </sheetViews>
  <sheetFormatPr defaultRowHeight="18" customHeight="1"/>
  <cols>
    <col min="1" max="1" width="35.140625" style="6" customWidth="1"/>
    <col min="2" max="4" width="16.85546875" style="6" customWidth="1"/>
    <col min="5" max="5" width="5.140625" style="6" customWidth="1"/>
    <col min="6" max="6" width="9.140625" style="6"/>
    <col min="7" max="11" width="8.140625" style="6" customWidth="1"/>
    <col min="12" max="19" width="10.7109375" style="6" customWidth="1"/>
    <col min="20" max="16384" width="9.140625" style="6"/>
  </cols>
  <sheetData>
    <row r="1" spans="1:19" s="7" customFormat="1" ht="30" customHeight="1">
      <c r="A1" s="1" t="s">
        <v>25</v>
      </c>
      <c r="B1" s="6"/>
      <c r="C1" s="6"/>
      <c r="D1" s="6"/>
    </row>
    <row r="2" spans="1:19" s="7" customFormat="1" ht="13.5" customHeight="1">
      <c r="A2" s="8"/>
      <c r="B2" s="8"/>
      <c r="C2" s="8"/>
      <c r="D2" s="8"/>
      <c r="E2" s="19" t="e">
        <f>#REF!</f>
        <v>#REF!</v>
      </c>
    </row>
    <row r="3" spans="1:19" s="7" customFormat="1" ht="32.25" customHeight="1">
      <c r="A3" s="46" t="s">
        <v>18</v>
      </c>
      <c r="B3" s="47" t="s">
        <v>0</v>
      </c>
      <c r="C3" s="47" t="s">
        <v>1</v>
      </c>
      <c r="D3" s="47" t="s">
        <v>2</v>
      </c>
      <c r="E3" s="48"/>
    </row>
    <row r="4" spans="1:19" s="7" customFormat="1" ht="18" customHeight="1">
      <c r="A4" s="2"/>
      <c r="B4" s="16"/>
      <c r="C4" s="17" t="s">
        <v>20</v>
      </c>
      <c r="D4" s="16"/>
      <c r="E4" s="9"/>
      <c r="H4" s="23"/>
      <c r="I4" s="23"/>
      <c r="J4" s="23"/>
      <c r="K4" s="23"/>
      <c r="L4" s="23">
        <v>3</v>
      </c>
      <c r="M4" s="23">
        <v>1</v>
      </c>
      <c r="N4" s="23">
        <v>4</v>
      </c>
      <c r="O4" s="23">
        <v>5</v>
      </c>
      <c r="P4" s="23">
        <v>2</v>
      </c>
      <c r="Q4" s="23">
        <v>6</v>
      </c>
    </row>
    <row r="5" spans="1:19" s="11" customFormat="1" ht="18.95" customHeight="1">
      <c r="A5" s="25" t="s">
        <v>3</v>
      </c>
      <c r="B5" s="34">
        <f>G5</f>
        <v>457319.57</v>
      </c>
      <c r="C5" s="34">
        <f>G6</f>
        <v>253337.39</v>
      </c>
      <c r="D5" s="34">
        <f>G7</f>
        <v>203982.18</v>
      </c>
      <c r="E5" s="5"/>
      <c r="F5" s="15"/>
      <c r="G5" s="44">
        <v>457319.57</v>
      </c>
      <c r="H5" s="44">
        <v>4810.26</v>
      </c>
      <c r="I5" s="44">
        <v>17293.59</v>
      </c>
      <c r="J5" s="44">
        <v>10815.89</v>
      </c>
      <c r="K5" s="44">
        <v>12332.32</v>
      </c>
      <c r="L5" s="44">
        <v>82149.600000000006</v>
      </c>
      <c r="M5" s="44">
        <v>156513.35999999999</v>
      </c>
      <c r="N5" s="44">
        <v>52402.59</v>
      </c>
      <c r="O5" s="44">
        <v>35593.620000000003</v>
      </c>
      <c r="P5" s="44">
        <v>85408.34</v>
      </c>
      <c r="Q5" s="44" t="s">
        <v>19</v>
      </c>
      <c r="S5" s="49">
        <f>SUM(H5:Q5)</f>
        <v>457319.56999999995</v>
      </c>
    </row>
    <row r="6" spans="1:19" s="14" customFormat="1" ht="18.95" customHeight="1">
      <c r="A6" s="26" t="s">
        <v>4</v>
      </c>
      <c r="B6" s="31"/>
      <c r="C6" s="31"/>
      <c r="D6" s="31"/>
      <c r="E6" s="13"/>
      <c r="G6" s="45">
        <v>253337.39</v>
      </c>
      <c r="H6" s="45">
        <v>3470.68</v>
      </c>
      <c r="I6" s="45">
        <v>4849.8100000000004</v>
      </c>
      <c r="J6" s="45">
        <v>5220.72</v>
      </c>
      <c r="K6" s="45">
        <v>2936.13</v>
      </c>
      <c r="L6" s="45">
        <v>31086.38</v>
      </c>
      <c r="M6" s="45">
        <v>88721.12</v>
      </c>
      <c r="N6" s="45">
        <v>40759.46</v>
      </c>
      <c r="O6" s="45">
        <v>30147.74</v>
      </c>
      <c r="P6" s="45">
        <v>46145.35</v>
      </c>
      <c r="Q6" s="45" t="s">
        <v>19</v>
      </c>
      <c r="S6" s="49">
        <f t="shared" ref="S6:S7" si="0">SUM(H6:Q6)</f>
        <v>253337.38999999998</v>
      </c>
    </row>
    <row r="7" spans="1:19" s="14" customFormat="1" ht="18.95" customHeight="1">
      <c r="A7" s="26" t="s">
        <v>5</v>
      </c>
      <c r="B7" s="31">
        <f>H5</f>
        <v>4810.26</v>
      </c>
      <c r="C7" s="31">
        <f>H6</f>
        <v>3470.68</v>
      </c>
      <c r="D7" s="31">
        <f>H7</f>
        <v>1339.58</v>
      </c>
      <c r="E7" s="5"/>
      <c r="F7" s="15"/>
      <c r="G7" s="45">
        <v>203982.18</v>
      </c>
      <c r="H7" s="45">
        <v>1339.58</v>
      </c>
      <c r="I7" s="45">
        <v>12443.78</v>
      </c>
      <c r="J7" s="45">
        <v>5595.18</v>
      </c>
      <c r="K7" s="45">
        <v>9396.2000000000007</v>
      </c>
      <c r="L7" s="45">
        <v>51063.21</v>
      </c>
      <c r="M7" s="45">
        <v>67792.23</v>
      </c>
      <c r="N7" s="45">
        <v>11643.13</v>
      </c>
      <c r="O7" s="45">
        <v>5445.88</v>
      </c>
      <c r="P7" s="45">
        <v>39262.99</v>
      </c>
      <c r="Q7" s="45" t="s">
        <v>19</v>
      </c>
      <c r="S7" s="49">
        <f t="shared" si="0"/>
        <v>203982.18</v>
      </c>
    </row>
    <row r="8" spans="1:19" s="14" customFormat="1" ht="18.95" customHeight="1">
      <c r="A8" s="28" t="s">
        <v>6</v>
      </c>
      <c r="B8" s="31">
        <f>I5</f>
        <v>17293.59</v>
      </c>
      <c r="C8" s="31">
        <f>I6</f>
        <v>4849.8100000000004</v>
      </c>
      <c r="D8" s="31">
        <f>I7</f>
        <v>12443.78</v>
      </c>
      <c r="E8" s="5"/>
      <c r="F8" s="15"/>
    </row>
    <row r="9" spans="1:19" s="14" customFormat="1" ht="18.95" customHeight="1">
      <c r="A9" s="26" t="s">
        <v>7</v>
      </c>
      <c r="B9" s="31"/>
      <c r="C9" s="27"/>
      <c r="D9" s="27"/>
      <c r="E9" s="13"/>
    </row>
    <row r="10" spans="1:19" ht="18.95" customHeight="1">
      <c r="A10" s="26" t="s">
        <v>8</v>
      </c>
      <c r="B10" s="31">
        <f>J5</f>
        <v>10815.89</v>
      </c>
      <c r="C10" s="31">
        <f>J6</f>
        <v>5220.72</v>
      </c>
      <c r="D10" s="31">
        <f>J7</f>
        <v>5595.18</v>
      </c>
      <c r="E10" s="5"/>
      <c r="F10" s="15"/>
      <c r="G10" s="15"/>
    </row>
    <row r="11" spans="1:19" ht="18.95" customHeight="1">
      <c r="A11" s="28" t="s">
        <v>9</v>
      </c>
      <c r="B11" s="31">
        <f>K5</f>
        <v>12332.32</v>
      </c>
      <c r="C11" s="31">
        <f>K6</f>
        <v>2936.13</v>
      </c>
      <c r="D11" s="31">
        <f>K7</f>
        <v>9396.2000000000007</v>
      </c>
      <c r="E11" s="5"/>
      <c r="F11" s="15"/>
      <c r="G11" s="21">
        <f>SUM(B7:B11)</f>
        <v>45252.06</v>
      </c>
      <c r="H11" s="21">
        <f>SUM(C7:C11)</f>
        <v>16477.34</v>
      </c>
      <c r="I11" s="21">
        <f>SUM(D7:D11)</f>
        <v>28774.74</v>
      </c>
      <c r="M11" s="3">
        <v>139414.48000000001</v>
      </c>
      <c r="N11" s="3">
        <v>91847.32</v>
      </c>
      <c r="O11" s="3">
        <v>78235.539999999994</v>
      </c>
      <c r="P11" s="3">
        <v>60727.66</v>
      </c>
      <c r="Q11" s="3">
        <v>25547.64</v>
      </c>
      <c r="R11" s="24">
        <v>58592.39</v>
      </c>
    </row>
    <row r="12" spans="1:19" ht="18.95" customHeight="1">
      <c r="A12" s="26" t="s">
        <v>23</v>
      </c>
      <c r="B12" s="31">
        <f>L5</f>
        <v>82149.600000000006</v>
      </c>
      <c r="C12" s="31">
        <f>L6</f>
        <v>31086.38</v>
      </c>
      <c r="D12" s="31">
        <f>L7</f>
        <v>51063.21</v>
      </c>
      <c r="E12" s="5"/>
      <c r="F12" s="15"/>
      <c r="G12" s="15"/>
      <c r="M12" s="4">
        <v>77393.740000000005</v>
      </c>
      <c r="N12" s="4">
        <v>52999.199999999997</v>
      </c>
      <c r="O12" s="4">
        <v>32153.31</v>
      </c>
      <c r="P12" s="4">
        <v>42916</v>
      </c>
      <c r="Q12" s="4">
        <v>20191.189999999999</v>
      </c>
      <c r="R12" s="22">
        <v>27106.3</v>
      </c>
    </row>
    <row r="13" spans="1:19" ht="18.95" customHeight="1">
      <c r="A13" s="26" t="s">
        <v>10</v>
      </c>
      <c r="B13" s="31"/>
      <c r="C13" s="27"/>
      <c r="D13" s="27"/>
      <c r="M13" s="4">
        <v>62020.74</v>
      </c>
      <c r="N13" s="4">
        <v>38848.120000000003</v>
      </c>
      <c r="O13" s="4">
        <v>46082.22</v>
      </c>
      <c r="P13" s="4">
        <v>17811.66</v>
      </c>
      <c r="Q13" s="4">
        <v>5356.46</v>
      </c>
      <c r="R13" s="22">
        <v>31486.080000000002</v>
      </c>
    </row>
    <row r="14" spans="1:19" ht="18.95" customHeight="1">
      <c r="A14" s="26" t="s">
        <v>11</v>
      </c>
      <c r="B14" s="31">
        <f>M5</f>
        <v>156513.35999999999</v>
      </c>
      <c r="C14" s="31">
        <f>M6</f>
        <v>88721.12</v>
      </c>
      <c r="D14" s="31">
        <f>M7</f>
        <v>67792.23</v>
      </c>
      <c r="E14" s="5"/>
      <c r="F14" s="15"/>
      <c r="G14" s="15"/>
      <c r="H14" s="12">
        <v>237196</v>
      </c>
    </row>
    <row r="15" spans="1:19" ht="18.95" customHeight="1">
      <c r="A15" s="26" t="s">
        <v>12</v>
      </c>
      <c r="B15" s="31"/>
      <c r="C15" s="27"/>
      <c r="D15" s="27"/>
    </row>
    <row r="16" spans="1:19" ht="18.95" customHeight="1">
      <c r="A16" s="26" t="s">
        <v>21</v>
      </c>
      <c r="B16" s="31">
        <f>N5</f>
        <v>52402.59</v>
      </c>
      <c r="C16" s="31">
        <f>N6</f>
        <v>40759.46</v>
      </c>
      <c r="D16" s="31">
        <f>N7</f>
        <v>11643.13</v>
      </c>
      <c r="E16" s="5"/>
      <c r="F16" s="15"/>
      <c r="G16" s="15"/>
    </row>
    <row r="17" spans="1:18" ht="18.95" customHeight="1">
      <c r="A17" s="26" t="s">
        <v>13</v>
      </c>
      <c r="B17" s="31"/>
      <c r="C17" s="31"/>
      <c r="D17" s="31"/>
      <c r="H17" s="39">
        <f>C5*100/B5</f>
        <v>55.396140165180334</v>
      </c>
      <c r="I17" s="39">
        <f>D5*100/B5</f>
        <v>44.603859834819666</v>
      </c>
    </row>
    <row r="18" spans="1:18" ht="18.95" customHeight="1">
      <c r="A18" s="26" t="s">
        <v>14</v>
      </c>
      <c r="B18" s="31">
        <f>O5</f>
        <v>35593.620000000003</v>
      </c>
      <c r="C18" s="31">
        <f>O6</f>
        <v>30147.74</v>
      </c>
      <c r="D18" s="31">
        <f>O7</f>
        <v>5445.88</v>
      </c>
      <c r="E18" s="5"/>
      <c r="F18" s="15"/>
      <c r="G18" s="15"/>
    </row>
    <row r="19" spans="1:18" ht="18.95" customHeight="1">
      <c r="A19" s="28" t="s">
        <v>15</v>
      </c>
      <c r="B19" s="31"/>
      <c r="C19" s="31"/>
      <c r="D19" s="31"/>
      <c r="L19" s="41">
        <f>SUM(M19:R19)</f>
        <v>456356.74</v>
      </c>
      <c r="M19" s="40">
        <v>130139.75</v>
      </c>
      <c r="N19" s="40">
        <v>102231.88</v>
      </c>
      <c r="O19" s="40">
        <v>87293.42</v>
      </c>
      <c r="P19" s="40">
        <v>64984.3</v>
      </c>
      <c r="Q19" s="40">
        <v>26455.33</v>
      </c>
      <c r="R19" s="22">
        <f>SUM(H5:K5)</f>
        <v>45252.06</v>
      </c>
    </row>
    <row r="20" spans="1:18" ht="18.95" customHeight="1">
      <c r="A20" s="28" t="s">
        <v>16</v>
      </c>
      <c r="B20" s="31">
        <f>P5</f>
        <v>85408.34</v>
      </c>
      <c r="C20" s="31">
        <f>P6</f>
        <v>46145.35</v>
      </c>
      <c r="D20" s="31">
        <f>P7</f>
        <v>39262.99</v>
      </c>
      <c r="E20" s="5"/>
      <c r="F20" s="15"/>
      <c r="G20" s="15"/>
      <c r="L20" s="41">
        <f t="shared" ref="L20:L21" si="1">SUM(M20:R20)</f>
        <v>251827.46</v>
      </c>
      <c r="M20" s="40">
        <v>77274.429999999993</v>
      </c>
      <c r="N20" s="40">
        <v>56241.51</v>
      </c>
      <c r="O20" s="40">
        <v>28112.07</v>
      </c>
      <c r="P20" s="40">
        <v>53941.31</v>
      </c>
      <c r="Q20" s="40">
        <v>19780.8</v>
      </c>
      <c r="R20" s="22">
        <f t="shared" ref="R20:R21" si="2">SUM(H6:K6)</f>
        <v>16477.34</v>
      </c>
    </row>
    <row r="21" spans="1:18" ht="18.95" customHeight="1">
      <c r="A21" s="35" t="s">
        <v>17</v>
      </c>
      <c r="B21" s="29">
        <v>0</v>
      </c>
      <c r="C21" s="29">
        <v>0</v>
      </c>
      <c r="D21" s="29">
        <v>0</v>
      </c>
      <c r="L21" s="41">
        <f t="shared" si="1"/>
        <v>204529.32</v>
      </c>
      <c r="M21" s="40">
        <v>52865.32</v>
      </c>
      <c r="N21" s="40">
        <v>45990.37</v>
      </c>
      <c r="O21" s="40">
        <v>59181.35</v>
      </c>
      <c r="P21" s="40">
        <v>11043</v>
      </c>
      <c r="Q21" s="40">
        <v>6674.54</v>
      </c>
      <c r="R21" s="22">
        <f t="shared" si="2"/>
        <v>28774.74</v>
      </c>
    </row>
    <row r="22" spans="1:18" ht="18.95" customHeight="1">
      <c r="A22" s="30"/>
      <c r="B22" s="36"/>
      <c r="C22" s="43" t="s">
        <v>22</v>
      </c>
      <c r="D22" s="42"/>
    </row>
    <row r="23" spans="1:18" s="11" customFormat="1" ht="18.95" customHeight="1">
      <c r="A23" s="25" t="s">
        <v>3</v>
      </c>
      <c r="B23" s="32">
        <f>SUM(B25:B39)</f>
        <v>100</v>
      </c>
      <c r="C23" s="32">
        <f>SUM(C25:C39)</f>
        <v>99.999999999999986</v>
      </c>
      <c r="D23" s="32">
        <f>SUM(D25:D39)</f>
        <v>100.00000000000001</v>
      </c>
      <c r="E23" s="10"/>
    </row>
    <row r="24" spans="1:18" s="14" customFormat="1" ht="18.95" customHeight="1">
      <c r="A24" s="26" t="s">
        <v>4</v>
      </c>
      <c r="B24" s="27"/>
      <c r="C24" s="27"/>
      <c r="D24" s="27"/>
    </row>
    <row r="25" spans="1:18" s="14" customFormat="1" ht="18.95" customHeight="1">
      <c r="A25" s="26" t="s">
        <v>5</v>
      </c>
      <c r="B25" s="33">
        <f>SUM(B7*100/B5)</f>
        <v>1.0518377772462264</v>
      </c>
      <c r="C25" s="33">
        <f>SUM(C7*100/C5)</f>
        <v>1.3699833253985918</v>
      </c>
      <c r="D25" s="33">
        <f>SUM(D7*100/D5)</f>
        <v>0.65671422866448437</v>
      </c>
    </row>
    <row r="26" spans="1:18" s="14" customFormat="1" ht="18.95" customHeight="1">
      <c r="A26" s="28" t="s">
        <v>6</v>
      </c>
      <c r="B26" s="33">
        <f>SUM(B8*100/B5)</f>
        <v>3.7815110339581577</v>
      </c>
      <c r="C26" s="33">
        <f>SUM(C8*100/C5)</f>
        <v>1.9143680291330072</v>
      </c>
      <c r="D26" s="33">
        <f>SUM(D8*100/D5)</f>
        <v>6.1004250469330215</v>
      </c>
    </row>
    <row r="27" spans="1:18" s="14" customFormat="1" ht="18.95" customHeight="1">
      <c r="A27" s="26" t="s">
        <v>7</v>
      </c>
      <c r="B27" s="27"/>
      <c r="C27" s="27"/>
      <c r="D27" s="27"/>
    </row>
    <row r="28" spans="1:18" ht="18.95" customHeight="1">
      <c r="A28" s="26" t="s">
        <v>8</v>
      </c>
      <c r="B28" s="33">
        <f>SUM(B10*100/B5)</f>
        <v>2.3650617007271304</v>
      </c>
      <c r="C28" s="33">
        <f>SUM(C10*100/C5)</f>
        <v>2.0607775267598676</v>
      </c>
      <c r="D28" s="33">
        <f>SUM(D10*100/D5)</f>
        <v>2.7429749010428264</v>
      </c>
    </row>
    <row r="29" spans="1:18" ht="18.95" customHeight="1">
      <c r="A29" s="28" t="s">
        <v>9</v>
      </c>
      <c r="B29" s="33">
        <f>SUM(B11*100/B5)</f>
        <v>2.6966525836626674</v>
      </c>
      <c r="C29" s="33">
        <f>SUM(C11*100/C5)</f>
        <v>1.1589801252787832</v>
      </c>
      <c r="D29" s="33">
        <f>SUM(D11*100/D5)</f>
        <v>4.6063827732402904</v>
      </c>
    </row>
    <row r="30" spans="1:18" ht="18.95" customHeight="1">
      <c r="A30" s="26" t="s">
        <v>24</v>
      </c>
      <c r="B30" s="33">
        <f>SUM(B12*100/B5)</f>
        <v>17.963281125275266</v>
      </c>
      <c r="C30" s="33">
        <f>SUM(C12*100/C5)</f>
        <v>12.27074298033938</v>
      </c>
      <c r="D30" s="33">
        <f>SUM(D12*100/D5)</f>
        <v>25.033172015320162</v>
      </c>
    </row>
    <row r="31" spans="1:18" ht="18.95" customHeight="1">
      <c r="A31" s="26" t="s">
        <v>10</v>
      </c>
      <c r="B31" s="33"/>
      <c r="C31" s="27"/>
      <c r="D31" s="33"/>
    </row>
    <row r="32" spans="1:18" ht="18.95" customHeight="1">
      <c r="A32" s="26" t="s">
        <v>11</v>
      </c>
      <c r="B32" s="33">
        <f>SUM(B14*100/B5)</f>
        <v>34.224067865715867</v>
      </c>
      <c r="C32" s="33">
        <f>SUM(C14*100/C5)</f>
        <v>35.020933941097283</v>
      </c>
      <c r="D32" s="33">
        <f>SUM(D14*100/D5)</f>
        <v>33.234388415693964</v>
      </c>
    </row>
    <row r="33" spans="1:5" ht="18.95" customHeight="1">
      <c r="A33" s="26" t="s">
        <v>12</v>
      </c>
      <c r="B33" s="33"/>
      <c r="C33" s="33"/>
      <c r="D33" s="33"/>
    </row>
    <row r="34" spans="1:5" ht="18.95" customHeight="1">
      <c r="A34" s="26" t="s">
        <v>21</v>
      </c>
      <c r="B34" s="33">
        <f>SUM(B16*100/B5)</f>
        <v>11.458637118896966</v>
      </c>
      <c r="C34" s="33">
        <f>SUM(C16*100/C5)</f>
        <v>16.089002890572132</v>
      </c>
      <c r="D34" s="33">
        <f>SUM(D16*100/D5)</f>
        <v>5.7079152698534745</v>
      </c>
    </row>
    <row r="35" spans="1:5" ht="18.95" customHeight="1">
      <c r="A35" s="26" t="s">
        <v>13</v>
      </c>
      <c r="B35" s="33"/>
      <c r="C35" s="33"/>
      <c r="D35" s="33"/>
    </row>
    <row r="36" spans="1:5" ht="18.95" customHeight="1">
      <c r="A36" s="26" t="s">
        <v>14</v>
      </c>
      <c r="B36" s="33">
        <f>SUM(B18*100/B5)</f>
        <v>7.7830957463727177</v>
      </c>
      <c r="C36" s="33">
        <f>SUM(C18*100/C5)</f>
        <v>11.900233123898529</v>
      </c>
      <c r="D36" s="33">
        <f>SUM(D18*100/D5)</f>
        <v>2.6697822329381911</v>
      </c>
    </row>
    <row r="37" spans="1:5" ht="18.95" customHeight="1">
      <c r="A37" s="28" t="s">
        <v>15</v>
      </c>
      <c r="B37" s="33"/>
      <c r="C37" s="33"/>
      <c r="D37" s="33"/>
    </row>
    <row r="38" spans="1:5" ht="18.95" customHeight="1">
      <c r="A38" s="28" t="s">
        <v>16</v>
      </c>
      <c r="B38" s="33">
        <f>SUM(B20*100/B5)</f>
        <v>18.675855048144999</v>
      </c>
      <c r="C38" s="33">
        <f>SUM(C20*100/C5)</f>
        <v>18.214978057522419</v>
      </c>
      <c r="D38" s="33">
        <f>SUM(D20*100/D5)</f>
        <v>19.248245116313594</v>
      </c>
    </row>
    <row r="39" spans="1:5" ht="18.95" customHeight="1">
      <c r="A39" s="37" t="s">
        <v>17</v>
      </c>
      <c r="B39" s="38" t="s">
        <v>19</v>
      </c>
      <c r="C39" s="38" t="s">
        <v>19</v>
      </c>
      <c r="D39" s="38" t="s">
        <v>19</v>
      </c>
      <c r="E39" s="18"/>
    </row>
    <row r="40" spans="1:5" ht="18" customHeight="1">
      <c r="A40" s="50" t="s">
        <v>26</v>
      </c>
      <c r="B40" s="50"/>
      <c r="C40" s="50"/>
      <c r="D40" s="50"/>
      <c r="E40" s="20"/>
    </row>
  </sheetData>
  <mergeCells count="1">
    <mergeCell ref="A40:D40"/>
  </mergeCells>
  <phoneticPr fontId="0" type="noConversion"/>
  <pageMargins left="0.78740157480314965" right="0.47244094488188981" top="0.72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&amp;R&amp;"TH SarabunPSK,ตัวหนา"&amp;16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2017-03-03T03:08:24Z</cp:lastPrinted>
  <dcterms:created xsi:type="dcterms:W3CDTF">2000-11-20T04:06:35Z</dcterms:created>
  <dcterms:modified xsi:type="dcterms:W3CDTF">2017-03-03T03:08:25Z</dcterms:modified>
</cp:coreProperties>
</file>