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3" sheetId="27" r:id="rId1"/>
  </sheets>
  <definedNames>
    <definedName name="_xlnm.Print_Area" localSheetId="0">'T-7.3'!$A$1:$AC$23</definedName>
  </definedNames>
  <calcPr calcId="125725"/>
</workbook>
</file>

<file path=xl/calcChain.xml><?xml version="1.0" encoding="utf-8"?>
<calcChain xmlns="http://schemas.openxmlformats.org/spreadsheetml/2006/main">
  <c r="R15" i="27"/>
  <c r="P15" s="1"/>
  <c r="R11"/>
  <c r="R10" s="1"/>
  <c r="R9" s="1"/>
  <c r="Q15"/>
  <c r="Q11"/>
  <c r="Q10"/>
  <c r="Q9" s="1"/>
  <c r="P18"/>
  <c r="P17"/>
  <c r="P16"/>
  <c r="P14"/>
  <c r="P13"/>
  <c r="P12"/>
  <c r="P11" l="1"/>
  <c r="P9"/>
  <c r="P10"/>
  <c r="O15" l="1"/>
  <c r="O11"/>
  <c r="O10"/>
  <c r="O9" s="1"/>
  <c r="N15"/>
  <c r="M15" s="1"/>
  <c r="N11"/>
  <c r="M11" s="1"/>
  <c r="M18"/>
  <c r="M17"/>
  <c r="M16"/>
  <c r="M14"/>
  <c r="M13"/>
  <c r="M12"/>
  <c r="N10" l="1"/>
  <c r="N9" l="1"/>
  <c r="M9" s="1"/>
  <c r="M10"/>
  <c r="L15" l="1"/>
  <c r="L11"/>
  <c r="L10" s="1"/>
  <c r="L9" s="1"/>
  <c r="K15"/>
  <c r="J15" s="1"/>
  <c r="K11"/>
  <c r="K10" s="1"/>
  <c r="J18"/>
  <c r="J17"/>
  <c r="J16"/>
  <c r="J14"/>
  <c r="J13"/>
  <c r="J12"/>
  <c r="J11"/>
  <c r="K9" l="1"/>
  <c r="J9" s="1"/>
  <c r="J10"/>
  <c r="S18" l="1"/>
  <c r="S17"/>
  <c r="S16"/>
  <c r="S15"/>
  <c r="S14"/>
  <c r="S13"/>
  <c r="S12"/>
  <c r="S11"/>
  <c r="S10"/>
  <c r="S9"/>
</calcChain>
</file>

<file path=xl/sharedStrings.xml><?xml version="1.0" encoding="utf-8"?>
<sst xmlns="http://schemas.openxmlformats.org/spreadsheetml/2006/main" count="72" uniqueCount="46">
  <si>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</si>
  <si>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</si>
  <si>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</si>
  <si>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</si>
  <si>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</si>
  <si>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</si>
  <si>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</si>
  <si>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</si>
  <si>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</si>
  <si>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</si>
  <si>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</si>
  <si>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</si>
  <si>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</si>
  <si>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</si>
  <si>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</si>
  <si>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</si>
  <si>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</si>
  <si>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</si>
  <si>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</si>
  <si>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</si>
  <si>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3. อื่นๆ</t>
  </si>
  <si>
    <t>ที่มา:</t>
  </si>
  <si>
    <t>Source:</t>
  </si>
  <si>
    <t>3. Others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</si>
  <si>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</si>
  <si>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</si>
  <si>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</si>
  <si>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</si>
  <si>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</si>
  <si>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</si>
  <si>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</si>
  <si>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</si>
  <si>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</si>
  <si>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</si>
  <si>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</si>
  <si>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</si>
  <si>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</si>
  <si>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</si>
  <si>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</si>
  <si>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2559 (2016)</t>
  </si>
  <si>
    <t xml:space="preserve"> Quarter </t>
  </si>
  <si>
    <t>Labour Force Survey: 2015 - 2016, Provincial level,  National Statistical Office</t>
  </si>
  <si>
    <t>2560 (2017)</t>
  </si>
  <si>
    <t>ประชากรอายุ 15 ปีขึ้นไป จำแนกตามเพศ และสถานภาพแรงงาน เป็นรายไตรมาส พ.ศ. 2559 - 2560</t>
  </si>
  <si>
    <t>Population Aged 15 Years and Over by Sex, Labour Force Status and Quarterly: 2016 - 2017</t>
  </si>
  <si>
    <t>สำรวจภาวะการทำงานของประชากร พ.ศ. 2559 - 2560 ระดับจังหวัด 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</si>
</sst>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6" xfId="2" applyFont="1" applyBorder="1"/>
    <xf numFmtId="0" fontId="6" fillId="0" borderId="0" xfId="2" applyFont="1"/>
    <xf numFmtId="0" fontId="6" fillId="0" borderId="10" xfId="2" applyFont="1" applyBorder="1"/>
    <xf numFmtId="0" fontId="6" fillId="0" borderId="7" xfId="2" applyFont="1" applyBorder="1"/>
    <xf numFmtId="0" fontId="6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8" fillId="0" borderId="0" xfId="2" applyFont="1"/>
    <xf numFmtId="0" fontId="8" fillId="0" borderId="0" xfId="2" applyFont="1" applyBorder="1"/>
    <xf numFmtId="0" fontId="7" fillId="0" borderId="0" xfId="2" applyFont="1" applyBorder="1"/>
    <xf numFmtId="0" fontId="6" fillId="0" borderId="4" xfId="2" applyFont="1" applyBorder="1"/>
    <xf numFmtId="0" fontId="6" fillId="0" borderId="5" xfId="2" applyFont="1" applyBorder="1"/>
    <xf numFmtId="0" fontId="6" fillId="0" borderId="9" xfId="2" applyFont="1" applyBorder="1"/>
    <xf numFmtId="0" fontId="7" fillId="0" borderId="0" xfId="2" applyFont="1" applyAlignment="1">
      <alignment horizontal="right" vertical="center"/>
    </xf>
    <xf numFmtId="3" fontId="8" fillId="0" borderId="3" xfId="0" applyNumberFormat="1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 wrapText="1"/>
    </xf>
    <xf numFmtId="0" fontId="9" fillId="0" borderId="0" xfId="2" applyFont="1" applyBorder="1"/>
    <xf numFmtId="3" fontId="8" fillId="0" borderId="1" xfId="0" applyNumberFormat="1" applyFont="1" applyBorder="1" applyAlignment="1">
      <alignment horizontal="right" wrapText="1"/>
    </xf>
    <xf numFmtId="3" fontId="7" fillId="0" borderId="15" xfId="0" applyNumberFormat="1" applyFont="1" applyBorder="1" applyAlignment="1">
      <alignment horizontal="right" wrapText="1"/>
    </xf>
    <xf numFmtId="3" fontId="8" fillId="0" borderId="7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wrapText="1"/>
    </xf>
    <xf numFmtId="3" fontId="8" fillId="0" borderId="3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wrapText="1"/>
    </xf>
    <xf numFmtId="3" fontId="7" fillId="0" borderId="14" xfId="0" applyNumberFormat="1" applyFont="1" applyBorder="1" applyAlignment="1">
      <alignment horizontal="right"/>
    </xf>
    <xf numFmtId="3" fontId="7" fillId="0" borderId="14" xfId="0" applyNumberFormat="1" applyFont="1" applyFill="1" applyBorder="1" applyAlignment="1">
      <alignment horizontal="right"/>
    </xf>
    <xf numFmtId="3" fontId="8" fillId="0" borderId="15" xfId="0" applyNumberFormat="1" applyFont="1" applyBorder="1" applyAlignment="1">
      <alignment horizontal="right" wrapText="1"/>
    </xf>
    <xf numFmtId="3" fontId="8" fillId="0" borderId="14" xfId="0" applyNumberFormat="1" applyFont="1" applyBorder="1" applyAlignment="1">
      <alignment wrapText="1"/>
    </xf>
    <xf numFmtId="3" fontId="8" fillId="0" borderId="14" xfId="0" applyNumberFormat="1" applyFont="1" applyBorder="1" applyAlignment="1">
      <alignment horizontal="right" wrapText="1"/>
    </xf>
    <xf numFmtId="3" fontId="8" fillId="0" borderId="14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66675</xdr:colOff>
      <xdr:row>0</xdr:row>
      <xdr:rowOff>38100</xdr:rowOff>
    </xdr:from>
    <xdr:to>
      <xdr:col>29</xdr:col>
      <xdr:colOff>238125</xdr:colOff>
      <xdr:row>23</xdr:row>
      <xdr:rowOff>129526</xdr:rowOff>
    </xdr:to>
    <xdr:grpSp>
      <xdr:nvGrpSpPr>
        <xdr:cNvPr id="8370" name="Group 150"/>
        <xdr:cNvGrpSpPr>
          <a:grpSpLocks/>
        </xdr:cNvGrpSpPr>
      </xdr:nvGrpSpPr>
      <xdr:grpSpPr bwMode="auto">
        <a:xfrm>
          <a:off x="11420475" y="38100"/>
          <a:ext cx="923925" cy="8121001"/>
          <a:chOff x="1004" y="0"/>
          <a:chExt cx="58" cy="695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8" y="484"/>
            <a:ext cx="30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4" y="667"/>
            <a:ext cx="58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37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26"/>
  <sheetViews>
    <sheetView showGridLines="0" tabSelected="1" workbookViewId="0">
      <selection activeCell="N13" sqref="N13"/>
    </sheetView>
  </sheetViews>
  <sheetFormatPr defaultRowHeight="18.75"/>
  <cols>
    <col min="1" max="2" width="1.7109375" style="6" customWidth="1"/>
    <col min="3" max="3" width="2.5703125" style="6" customWidth="1"/>
    <col min="4" max="4" width="1.7109375" style="6" customWidth="1"/>
    <col min="5" max="5" width="4.140625" style="6" customWidth="1"/>
    <col min="6" max="6" width="9.28515625" style="6" customWidth="1"/>
    <col min="7" max="21" width="8.140625" style="6" customWidth="1"/>
    <col min="22" max="22" width="1" style="6" customWidth="1"/>
    <col min="23" max="23" width="1.5703125" style="6" customWidth="1"/>
    <col min="24" max="25" width="1.7109375" style="6" customWidth="1"/>
    <col min="26" max="26" width="9.140625" style="6"/>
    <col min="27" max="27" width="11.85546875" style="6" customWidth="1"/>
    <col min="28" max="28" width="5.5703125" style="6" customWidth="1"/>
    <col min="29" max="29" width="5.7109375" style="6" customWidth="1"/>
    <col min="30" max="16384" width="9.140625" style="6"/>
  </cols>
  <sheetData>
    <row r="1" spans="1:27" s="2" customFormat="1" ht="23.25" customHeight="1">
      <c r="B1" s="3" t="s">
        <v>10</v>
      </c>
      <c r="C1" s="3"/>
      <c r="D1" s="3"/>
      <c r="E1" s="4">
        <v>7.3</v>
      </c>
      <c r="F1" s="3" t="s">
        <v>43</v>
      </c>
    </row>
    <row r="2" spans="1:27" s="2" customFormat="1" ht="19.5" customHeight="1">
      <c r="B2" s="3" t="s">
        <v>38</v>
      </c>
      <c r="C2" s="3"/>
      <c r="D2" s="3"/>
      <c r="E2" s="4">
        <v>7.3</v>
      </c>
      <c r="F2" s="3" t="s">
        <v>44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4"/>
      <c r="X3" s="54"/>
      <c r="Y3" s="54"/>
      <c r="Z3" s="54"/>
      <c r="AA3" s="54"/>
    </row>
    <row r="4" spans="1:27" ht="20.25" customHeight="1">
      <c r="A4" s="7"/>
      <c r="B4" s="7"/>
      <c r="C4" s="7"/>
      <c r="D4" s="7"/>
      <c r="E4" s="7"/>
      <c r="F4" s="8"/>
      <c r="G4" s="51" t="s">
        <v>39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3"/>
      <c r="S4" s="51" t="s">
        <v>42</v>
      </c>
      <c r="T4" s="52"/>
      <c r="U4" s="53"/>
      <c r="V4" s="9"/>
      <c r="W4" s="10"/>
      <c r="X4" s="10"/>
      <c r="Y4" s="10"/>
      <c r="Z4" s="10"/>
      <c r="AA4" s="10"/>
    </row>
    <row r="5" spans="1:27" s="12" customFormat="1" ht="20.25" customHeight="1">
      <c r="A5" s="55" t="s">
        <v>11</v>
      </c>
      <c r="B5" s="55"/>
      <c r="C5" s="55"/>
      <c r="D5" s="55"/>
      <c r="E5" s="55"/>
      <c r="F5" s="56"/>
      <c r="G5" s="46" t="s">
        <v>34</v>
      </c>
      <c r="H5" s="46"/>
      <c r="I5" s="47"/>
      <c r="J5" s="46" t="s">
        <v>37</v>
      </c>
      <c r="K5" s="46"/>
      <c r="L5" s="47"/>
      <c r="M5" s="45" t="s">
        <v>36</v>
      </c>
      <c r="N5" s="46"/>
      <c r="O5" s="47"/>
      <c r="P5" s="45" t="s">
        <v>35</v>
      </c>
      <c r="Q5" s="46"/>
      <c r="R5" s="47"/>
      <c r="S5" s="45" t="s">
        <v>34</v>
      </c>
      <c r="T5" s="46"/>
      <c r="U5" s="47"/>
      <c r="V5" s="11"/>
      <c r="W5" s="55" t="s">
        <v>12</v>
      </c>
      <c r="X5" s="55"/>
      <c r="Y5" s="55"/>
      <c r="Z5" s="55"/>
      <c r="AA5" s="55"/>
    </row>
    <row r="6" spans="1:27" s="12" customFormat="1" ht="20.25" customHeight="1">
      <c r="A6" s="55"/>
      <c r="B6" s="55"/>
      <c r="C6" s="55"/>
      <c r="D6" s="55"/>
      <c r="E6" s="55"/>
      <c r="F6" s="56"/>
      <c r="G6" s="48" t="s">
        <v>30</v>
      </c>
      <c r="H6" s="49"/>
      <c r="I6" s="50"/>
      <c r="J6" s="48" t="s">
        <v>33</v>
      </c>
      <c r="K6" s="49"/>
      <c r="L6" s="50"/>
      <c r="M6" s="48" t="s">
        <v>32</v>
      </c>
      <c r="N6" s="49"/>
      <c r="O6" s="50"/>
      <c r="P6" s="48" t="s">
        <v>31</v>
      </c>
      <c r="Q6" s="49"/>
      <c r="R6" s="50"/>
      <c r="S6" s="48" t="s">
        <v>40</v>
      </c>
      <c r="T6" s="49"/>
      <c r="U6" s="50"/>
      <c r="V6" s="11"/>
      <c r="W6" s="55"/>
      <c r="X6" s="55"/>
      <c r="Y6" s="55"/>
      <c r="Z6" s="55"/>
      <c r="AA6" s="55"/>
    </row>
    <row r="7" spans="1:27" s="12" customFormat="1" ht="20.25" customHeight="1">
      <c r="A7" s="55"/>
      <c r="B7" s="55"/>
      <c r="C7" s="55"/>
      <c r="D7" s="55"/>
      <c r="E7" s="55"/>
      <c r="F7" s="56"/>
      <c r="G7" s="13" t="s">
        <v>1</v>
      </c>
      <c r="H7" s="14" t="s">
        <v>2</v>
      </c>
      <c r="I7" s="15" t="s">
        <v>3</v>
      </c>
      <c r="J7" s="13" t="s">
        <v>1</v>
      </c>
      <c r="K7" s="14" t="s">
        <v>2</v>
      </c>
      <c r="L7" s="15" t="s">
        <v>3</v>
      </c>
      <c r="M7" s="13" t="s">
        <v>1</v>
      </c>
      <c r="N7" s="14" t="s">
        <v>2</v>
      </c>
      <c r="O7" s="15" t="s">
        <v>3</v>
      </c>
      <c r="P7" s="13" t="s">
        <v>1</v>
      </c>
      <c r="Q7" s="14" t="s">
        <v>2</v>
      </c>
      <c r="R7" s="15" t="s">
        <v>3</v>
      </c>
      <c r="S7" s="13" t="s">
        <v>1</v>
      </c>
      <c r="T7" s="14" t="s">
        <v>2</v>
      </c>
      <c r="U7" s="15" t="s">
        <v>3</v>
      </c>
      <c r="V7" s="16"/>
      <c r="W7" s="55"/>
      <c r="X7" s="55"/>
      <c r="Y7" s="55"/>
      <c r="Z7" s="55"/>
      <c r="AA7" s="55"/>
    </row>
    <row r="8" spans="1:27" s="12" customFormat="1" ht="20.25" customHeight="1">
      <c r="A8" s="57"/>
      <c r="B8" s="57"/>
      <c r="C8" s="57"/>
      <c r="D8" s="57"/>
      <c r="E8" s="57"/>
      <c r="F8" s="58"/>
      <c r="G8" s="17" t="s">
        <v>0</v>
      </c>
      <c r="H8" s="18" t="s">
        <v>4</v>
      </c>
      <c r="I8" s="19" t="s">
        <v>5</v>
      </c>
      <c r="J8" s="17" t="s">
        <v>0</v>
      </c>
      <c r="K8" s="18" t="s">
        <v>4</v>
      </c>
      <c r="L8" s="19" t="s">
        <v>5</v>
      </c>
      <c r="M8" s="17" t="s">
        <v>0</v>
      </c>
      <c r="N8" s="18" t="s">
        <v>4</v>
      </c>
      <c r="O8" s="19" t="s">
        <v>5</v>
      </c>
      <c r="P8" s="17" t="s">
        <v>0</v>
      </c>
      <c r="Q8" s="18" t="s">
        <v>4</v>
      </c>
      <c r="R8" s="19" t="s">
        <v>5</v>
      </c>
      <c r="S8" s="17" t="s">
        <v>0</v>
      </c>
      <c r="T8" s="18" t="s">
        <v>4</v>
      </c>
      <c r="U8" s="19" t="s">
        <v>5</v>
      </c>
      <c r="V8" s="20"/>
      <c r="W8" s="57"/>
      <c r="X8" s="57"/>
      <c r="Y8" s="57"/>
      <c r="Z8" s="57"/>
      <c r="AA8" s="57"/>
    </row>
    <row r="9" spans="1:27" s="21" customFormat="1" ht="39.950000000000003" customHeight="1">
      <c r="A9" s="59" t="s">
        <v>9</v>
      </c>
      <c r="B9" s="59"/>
      <c r="C9" s="59"/>
      <c r="D9" s="59"/>
      <c r="E9" s="59"/>
      <c r="F9" s="59"/>
      <c r="G9" s="31">
        <v>660985</v>
      </c>
      <c r="H9" s="35">
        <v>317098</v>
      </c>
      <c r="I9" s="28">
        <v>343887</v>
      </c>
      <c r="J9" s="36">
        <f>SUM(K9,L9)</f>
        <v>661659</v>
      </c>
      <c r="K9" s="36">
        <f>SUM(K10+K15)</f>
        <v>317476</v>
      </c>
      <c r="L9" s="36">
        <f>SUM(L10+L15)</f>
        <v>344183</v>
      </c>
      <c r="M9" s="36">
        <f>SUM(N9,O9)</f>
        <v>662264</v>
      </c>
      <c r="N9" s="36">
        <f>SUM(N10+N15)</f>
        <v>317839</v>
      </c>
      <c r="O9" s="36">
        <f>SUM(O10+O15)</f>
        <v>344425</v>
      </c>
      <c r="P9" s="36">
        <f>SUM(Q9,R9)</f>
        <v>662810</v>
      </c>
      <c r="Q9" s="36">
        <f>SUM(Q10+Q15)</f>
        <v>318092</v>
      </c>
      <c r="R9" s="36">
        <f>SUM(R10+R15)</f>
        <v>344718</v>
      </c>
      <c r="S9" s="28">
        <f>T9+U9</f>
        <v>663361</v>
      </c>
      <c r="T9" s="36">
        <v>318426</v>
      </c>
      <c r="U9" s="33">
        <v>344935</v>
      </c>
      <c r="V9" s="22"/>
      <c r="W9" s="59" t="s">
        <v>0</v>
      </c>
      <c r="X9" s="59"/>
      <c r="Y9" s="59"/>
      <c r="Z9" s="59"/>
      <c r="AA9" s="59"/>
    </row>
    <row r="10" spans="1:27" s="21" customFormat="1" ht="39.950000000000003" customHeight="1">
      <c r="A10" s="21" t="s">
        <v>6</v>
      </c>
      <c r="G10" s="40">
        <v>479784</v>
      </c>
      <c r="H10" s="41">
        <v>250326</v>
      </c>
      <c r="I10" s="42">
        <v>229458</v>
      </c>
      <c r="J10" s="43">
        <f t="shared" ref="J10:J18" si="0">SUM(K10,L10)</f>
        <v>481566</v>
      </c>
      <c r="K10" s="43">
        <f>SUM(K11+K14)</f>
        <v>254078</v>
      </c>
      <c r="L10" s="43">
        <f>SUM(L11+L14)</f>
        <v>227488</v>
      </c>
      <c r="M10" s="43">
        <f t="shared" ref="M10:M18" si="1">SUM(N10,O10)</f>
        <v>477343</v>
      </c>
      <c r="N10" s="43">
        <f>SUM(N11+N14)</f>
        <v>252688</v>
      </c>
      <c r="O10" s="43">
        <f>SUM(O11+O14)</f>
        <v>224655</v>
      </c>
      <c r="P10" s="43">
        <f t="shared" ref="P10:P18" si="2">SUM(Q10,R10)</f>
        <v>467522</v>
      </c>
      <c r="Q10" s="43">
        <f>SUM(Q11+Q14)</f>
        <v>244723</v>
      </c>
      <c r="R10" s="43">
        <f>SUM(R11+R14)</f>
        <v>222799</v>
      </c>
      <c r="S10" s="42">
        <f t="shared" ref="S10:S18" si="3">T10+U10</f>
        <v>459687.07999999996</v>
      </c>
      <c r="T10" s="43">
        <v>240355.4</v>
      </c>
      <c r="U10" s="44">
        <v>219331.68</v>
      </c>
      <c r="V10" s="22"/>
      <c r="W10" s="22" t="s">
        <v>8</v>
      </c>
      <c r="X10" s="22"/>
      <c r="Y10" s="22"/>
      <c r="Z10" s="22"/>
      <c r="AA10" s="22"/>
    </row>
    <row r="11" spans="1:27" s="12" customFormat="1" ht="39.950000000000003" customHeight="1">
      <c r="B11" s="12" t="s">
        <v>13</v>
      </c>
      <c r="G11" s="32">
        <v>479784</v>
      </c>
      <c r="H11" s="37">
        <v>250326</v>
      </c>
      <c r="I11" s="29">
        <v>229458</v>
      </c>
      <c r="J11" s="38">
        <f t="shared" si="0"/>
        <v>477960</v>
      </c>
      <c r="K11" s="38">
        <f>SUM(K12:K13)</f>
        <v>251583</v>
      </c>
      <c r="L11" s="38">
        <f>SUM(L12:L13)</f>
        <v>226377</v>
      </c>
      <c r="M11" s="38">
        <f t="shared" si="1"/>
        <v>475316</v>
      </c>
      <c r="N11" s="38">
        <f>SUM(N12:N13)</f>
        <v>251815</v>
      </c>
      <c r="O11" s="38">
        <f>SUM(O12:O13)</f>
        <v>223501</v>
      </c>
      <c r="P11" s="38">
        <f t="shared" si="2"/>
        <v>465204</v>
      </c>
      <c r="Q11" s="38">
        <f>SUM(Q12:Q13)</f>
        <v>243822</v>
      </c>
      <c r="R11" s="38">
        <f>SUM(R12:R13)</f>
        <v>221382</v>
      </c>
      <c r="S11" s="29">
        <f t="shared" si="3"/>
        <v>457108.01</v>
      </c>
      <c r="T11" s="38">
        <v>239296.61</v>
      </c>
      <c r="U11" s="34">
        <v>217811.4</v>
      </c>
      <c r="V11" s="23"/>
      <c r="W11" s="23"/>
      <c r="X11" s="23" t="s">
        <v>29</v>
      </c>
      <c r="Y11" s="23"/>
      <c r="Z11" s="23"/>
      <c r="AA11" s="23"/>
    </row>
    <row r="12" spans="1:27" s="12" customFormat="1" ht="39.950000000000003" customHeight="1">
      <c r="C12" s="12" t="s">
        <v>14</v>
      </c>
      <c r="G12" s="32">
        <v>479784</v>
      </c>
      <c r="H12" s="37">
        <v>250326</v>
      </c>
      <c r="I12" s="29">
        <v>229458</v>
      </c>
      <c r="J12" s="38">
        <f t="shared" si="0"/>
        <v>474429</v>
      </c>
      <c r="K12" s="39">
        <v>248997</v>
      </c>
      <c r="L12" s="39">
        <v>225432</v>
      </c>
      <c r="M12" s="38">
        <f t="shared" si="1"/>
        <v>468043</v>
      </c>
      <c r="N12" s="39">
        <v>248846</v>
      </c>
      <c r="O12" s="39">
        <v>219197</v>
      </c>
      <c r="P12" s="38">
        <f t="shared" si="2"/>
        <v>460364</v>
      </c>
      <c r="Q12" s="39">
        <v>241000</v>
      </c>
      <c r="R12" s="39">
        <v>219364</v>
      </c>
      <c r="S12" s="29">
        <f t="shared" si="3"/>
        <v>454636.56</v>
      </c>
      <c r="T12" s="38">
        <v>238172.31</v>
      </c>
      <c r="U12" s="34">
        <v>216464.25</v>
      </c>
      <c r="V12" s="23"/>
      <c r="W12" s="23"/>
      <c r="X12" s="23"/>
      <c r="Y12" s="23" t="s">
        <v>28</v>
      </c>
      <c r="Z12" s="23"/>
      <c r="AA12" s="23"/>
    </row>
    <row r="13" spans="1:27" s="12" customFormat="1" ht="39.950000000000003" customHeight="1">
      <c r="C13" s="12" t="s">
        <v>15</v>
      </c>
      <c r="G13" s="32">
        <v>479784</v>
      </c>
      <c r="H13" s="37">
        <v>250326</v>
      </c>
      <c r="I13" s="29">
        <v>229458</v>
      </c>
      <c r="J13" s="38">
        <f t="shared" si="0"/>
        <v>3531</v>
      </c>
      <c r="K13" s="38">
        <v>2586</v>
      </c>
      <c r="L13" s="38">
        <v>945</v>
      </c>
      <c r="M13" s="38">
        <f t="shared" si="1"/>
        <v>7273</v>
      </c>
      <c r="N13" s="38">
        <v>2969</v>
      </c>
      <c r="O13" s="38">
        <v>4304</v>
      </c>
      <c r="P13" s="38">
        <f t="shared" si="2"/>
        <v>4840</v>
      </c>
      <c r="Q13" s="38">
        <v>2822</v>
      </c>
      <c r="R13" s="38">
        <v>2018</v>
      </c>
      <c r="S13" s="29">
        <f t="shared" si="3"/>
        <v>2471.4499999999998</v>
      </c>
      <c r="T13" s="38">
        <v>1124.3</v>
      </c>
      <c r="U13" s="34">
        <v>1347.15</v>
      </c>
      <c r="V13" s="23"/>
      <c r="W13" s="23"/>
      <c r="X13" s="23"/>
      <c r="Y13" s="23" t="s">
        <v>27</v>
      </c>
      <c r="Z13" s="23"/>
      <c r="AA13" s="23"/>
    </row>
    <row r="14" spans="1:27" s="12" customFormat="1" ht="39.950000000000003" customHeight="1">
      <c r="B14" s="12" t="s">
        <v>16</v>
      </c>
      <c r="G14" s="32">
        <v>479784</v>
      </c>
      <c r="H14" s="37">
        <v>250326</v>
      </c>
      <c r="I14" s="29">
        <v>229458</v>
      </c>
      <c r="J14" s="38">
        <f t="shared" si="0"/>
        <v>3606</v>
      </c>
      <c r="K14" s="38">
        <v>2495</v>
      </c>
      <c r="L14" s="38">
        <v>1111</v>
      </c>
      <c r="M14" s="38">
        <f t="shared" si="1"/>
        <v>2027</v>
      </c>
      <c r="N14" s="38">
        <v>873</v>
      </c>
      <c r="O14" s="38">
        <v>1154</v>
      </c>
      <c r="P14" s="38">
        <f t="shared" si="2"/>
        <v>2318</v>
      </c>
      <c r="Q14" s="38">
        <v>901</v>
      </c>
      <c r="R14" s="38">
        <v>1417</v>
      </c>
      <c r="S14" s="29">
        <f t="shared" si="3"/>
        <v>2579.06</v>
      </c>
      <c r="T14" s="38">
        <v>1058.79</v>
      </c>
      <c r="U14" s="34">
        <v>1520.27</v>
      </c>
      <c r="V14" s="23"/>
      <c r="W14" s="23"/>
      <c r="X14" s="30" t="s">
        <v>26</v>
      </c>
      <c r="Y14" s="23"/>
      <c r="Z14" s="23"/>
      <c r="AA14" s="23"/>
    </row>
    <row r="15" spans="1:27" s="21" customFormat="1" ht="39.950000000000003" customHeight="1">
      <c r="A15" s="21" t="s">
        <v>7</v>
      </c>
      <c r="G15" s="40">
        <v>181201</v>
      </c>
      <c r="H15" s="41">
        <v>66772</v>
      </c>
      <c r="I15" s="42">
        <v>114429</v>
      </c>
      <c r="J15" s="43">
        <f t="shared" si="0"/>
        <v>180093</v>
      </c>
      <c r="K15" s="43">
        <f>SUM(K16:K18)</f>
        <v>63398</v>
      </c>
      <c r="L15" s="43">
        <f>SUM(L16:L18)</f>
        <v>116695</v>
      </c>
      <c r="M15" s="43">
        <f t="shared" si="1"/>
        <v>184921</v>
      </c>
      <c r="N15" s="43">
        <f>SUM(N16:N18)</f>
        <v>65151</v>
      </c>
      <c r="O15" s="43">
        <f>SUM(O16:O18)</f>
        <v>119770</v>
      </c>
      <c r="P15" s="43">
        <f t="shared" si="2"/>
        <v>195288</v>
      </c>
      <c r="Q15" s="43">
        <f>SUM(Q16:Q18)</f>
        <v>73369</v>
      </c>
      <c r="R15" s="43">
        <f>SUM(R16:R18)</f>
        <v>121919</v>
      </c>
      <c r="S15" s="42">
        <f t="shared" si="3"/>
        <v>203673.92</v>
      </c>
      <c r="T15" s="43">
        <v>78070.600000000006</v>
      </c>
      <c r="U15" s="44">
        <v>125603.32</v>
      </c>
      <c r="V15" s="22"/>
      <c r="W15" s="22" t="s">
        <v>17</v>
      </c>
      <c r="X15" s="22"/>
      <c r="Y15" s="22"/>
      <c r="Z15" s="22"/>
      <c r="AA15" s="22"/>
    </row>
    <row r="16" spans="1:27" s="12" customFormat="1" ht="39.950000000000003" customHeight="1">
      <c r="B16" s="12" t="s">
        <v>18</v>
      </c>
      <c r="G16" s="32">
        <v>42635</v>
      </c>
      <c r="H16" s="37">
        <v>3003</v>
      </c>
      <c r="I16" s="29">
        <v>39632</v>
      </c>
      <c r="J16" s="38">
        <f t="shared" si="0"/>
        <v>50133</v>
      </c>
      <c r="K16" s="38">
        <v>2799</v>
      </c>
      <c r="L16" s="38">
        <v>47334</v>
      </c>
      <c r="M16" s="38">
        <f t="shared" si="1"/>
        <v>47729</v>
      </c>
      <c r="N16" s="38">
        <v>3293</v>
      </c>
      <c r="O16" s="38">
        <v>44436</v>
      </c>
      <c r="P16" s="38">
        <f t="shared" si="2"/>
        <v>53542</v>
      </c>
      <c r="Q16" s="38">
        <v>4055</v>
      </c>
      <c r="R16" s="38">
        <v>49487</v>
      </c>
      <c r="S16" s="29">
        <f t="shared" si="3"/>
        <v>44170.990000000005</v>
      </c>
      <c r="T16" s="38">
        <v>2356.16</v>
      </c>
      <c r="U16" s="34">
        <v>41814.83</v>
      </c>
      <c r="V16" s="23"/>
      <c r="W16" s="23"/>
      <c r="X16" s="23" t="s">
        <v>25</v>
      </c>
      <c r="Y16" s="23"/>
      <c r="Z16" s="23"/>
      <c r="AA16" s="23"/>
    </row>
    <row r="17" spans="1:27" s="12" customFormat="1" ht="39.950000000000003" customHeight="1">
      <c r="B17" s="12" t="s">
        <v>19</v>
      </c>
      <c r="G17" s="32">
        <v>44895</v>
      </c>
      <c r="H17" s="37">
        <v>21622</v>
      </c>
      <c r="I17" s="29">
        <v>23273</v>
      </c>
      <c r="J17" s="38">
        <f t="shared" si="0"/>
        <v>43813</v>
      </c>
      <c r="K17" s="38">
        <v>19842</v>
      </c>
      <c r="L17" s="38">
        <v>23971</v>
      </c>
      <c r="M17" s="38">
        <f t="shared" si="1"/>
        <v>45535</v>
      </c>
      <c r="N17" s="38">
        <v>21088</v>
      </c>
      <c r="O17" s="38">
        <v>24447</v>
      </c>
      <c r="P17" s="38">
        <f t="shared" si="2"/>
        <v>44156</v>
      </c>
      <c r="Q17" s="38">
        <v>23062</v>
      </c>
      <c r="R17" s="38">
        <v>21094</v>
      </c>
      <c r="S17" s="29">
        <f t="shared" si="3"/>
        <v>50122.76</v>
      </c>
      <c r="T17" s="38">
        <v>22607.58</v>
      </c>
      <c r="U17" s="34">
        <v>27515.18</v>
      </c>
      <c r="V17" s="23"/>
      <c r="W17" s="23"/>
      <c r="X17" s="23" t="s">
        <v>24</v>
      </c>
      <c r="Y17" s="23"/>
      <c r="Z17" s="23"/>
      <c r="AA17" s="23"/>
    </row>
    <row r="18" spans="1:27" s="12" customFormat="1" ht="39.950000000000003" customHeight="1">
      <c r="B18" s="12" t="s">
        <v>20</v>
      </c>
      <c r="G18" s="32">
        <v>93670</v>
      </c>
      <c r="H18" s="37">
        <v>42147</v>
      </c>
      <c r="I18" s="29">
        <v>51523</v>
      </c>
      <c r="J18" s="38">
        <f t="shared" si="0"/>
        <v>86147</v>
      </c>
      <c r="K18" s="38">
        <v>40757</v>
      </c>
      <c r="L18" s="38">
        <v>45390</v>
      </c>
      <c r="M18" s="38">
        <f t="shared" si="1"/>
        <v>91657</v>
      </c>
      <c r="N18" s="38">
        <v>40770</v>
      </c>
      <c r="O18" s="38">
        <v>50887</v>
      </c>
      <c r="P18" s="38">
        <f t="shared" si="2"/>
        <v>97590</v>
      </c>
      <c r="Q18" s="38">
        <v>46252</v>
      </c>
      <c r="R18" s="38">
        <v>51338</v>
      </c>
      <c r="S18" s="29">
        <f t="shared" si="3"/>
        <v>109380.18</v>
      </c>
      <c r="T18" s="38">
        <v>53106.86</v>
      </c>
      <c r="U18" s="34">
        <v>56273.32</v>
      </c>
      <c r="V18" s="23"/>
      <c r="W18" s="23"/>
      <c r="X18" s="23" t="s">
        <v>23</v>
      </c>
      <c r="Y18" s="23"/>
      <c r="Z18" s="23"/>
      <c r="AA18" s="23"/>
    </row>
    <row r="19" spans="1:27" ht="6" customHeight="1">
      <c r="A19" s="5"/>
      <c r="B19" s="5"/>
      <c r="C19" s="5"/>
      <c r="D19" s="5"/>
      <c r="E19" s="5"/>
      <c r="F19" s="5"/>
      <c r="G19" s="24"/>
      <c r="H19" s="25"/>
      <c r="I19" s="26"/>
      <c r="J19" s="24"/>
      <c r="K19" s="25"/>
      <c r="L19" s="26"/>
      <c r="M19" s="5"/>
      <c r="N19" s="25"/>
      <c r="O19" s="5"/>
      <c r="P19" s="24"/>
      <c r="Q19" s="25"/>
      <c r="R19" s="26"/>
      <c r="S19" s="24"/>
      <c r="T19" s="25"/>
      <c r="U19" s="26"/>
      <c r="V19" s="5"/>
      <c r="W19" s="5"/>
      <c r="X19" s="5"/>
      <c r="Y19" s="5"/>
      <c r="Z19" s="5"/>
      <c r="AA19" s="5"/>
    </row>
    <row r="20" spans="1:27" ht="6" customHeight="1"/>
    <row r="21" spans="1:27" s="1" customFormat="1" ht="23.25" customHeight="1">
      <c r="D21" s="27" t="s">
        <v>21</v>
      </c>
      <c r="E21" s="1" t="s">
        <v>45</v>
      </c>
    </row>
    <row r="22" spans="1:27" s="1" customFormat="1" ht="24.75" customHeight="1">
      <c r="D22" s="27" t="s">
        <v>22</v>
      </c>
      <c r="E22" s="1" t="s">
        <v>41</v>
      </c>
    </row>
    <row r="23" spans="1:27" s="12" customFormat="1" ht="17.25" customHeight="1"/>
    <row r="24" spans="1:27" s="12" customFormat="1" ht="15.75" customHeight="1"/>
    <row r="25" spans="1:27" s="12" customFormat="1" ht="17.25" customHeight="1"/>
    <row r="26" spans="1:27" s="12" customFormat="1" ht="15.75" customHeight="1"/>
  </sheetData>
  <mergeCells count="17">
    <mergeCell ref="A9:F9"/>
    <mergeCell ref="W9:AA9"/>
    <mergeCell ref="G6:I6"/>
    <mergeCell ref="J6:L6"/>
    <mergeCell ref="M6:O6"/>
    <mergeCell ref="S6:U6"/>
    <mergeCell ref="P5:R5"/>
    <mergeCell ref="P6:R6"/>
    <mergeCell ref="G4:R4"/>
    <mergeCell ref="W3:AA3"/>
    <mergeCell ref="A5:F8"/>
    <mergeCell ref="G5:I5"/>
    <mergeCell ref="J5:L5"/>
    <mergeCell ref="M5:O5"/>
    <mergeCell ref="S5:U5"/>
    <mergeCell ref="W5:AA8"/>
    <mergeCell ref="S4:U4"/>
  </mergeCells>
  <phoneticPr fontId="2" type="noConversion"/>
  <pageMargins left="0.35433070866141703" right="0.13" top="0.59055118110236204" bottom="0.59055118110236204" header="0.511811023622047" footer="0.511811023622047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2017-10-02T04:31:36Z</cp:lastPrinted>
  <dcterms:created xsi:type="dcterms:W3CDTF">2004-08-16T17:13:42Z</dcterms:created>
  <dcterms:modified xsi:type="dcterms:W3CDTF">2019-11-19T02:54:40Z</dcterms:modified>
</cp:coreProperties>
</file>