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.3 " sheetId="1" r:id="rId1"/>
  </sheets>
  <definedNames>
    <definedName name="_xlnm.Print_Area" localSheetId="0">'T-1.3 '!$A$1:$AC$185</definedName>
  </definedNames>
  <calcPr calcId="145621"/>
</workbook>
</file>

<file path=xl/calcChain.xml><?xml version="1.0" encoding="utf-8"?>
<calcChain xmlns="http://schemas.openxmlformats.org/spreadsheetml/2006/main">
  <c r="E179" i="1" l="1"/>
  <c r="E178" i="1"/>
  <c r="E177" i="1"/>
  <c r="E176" i="1"/>
  <c r="E175" i="1"/>
  <c r="E174" i="1" s="1"/>
  <c r="Z174" i="1"/>
  <c r="Y174" i="1"/>
  <c r="Y53" i="1" s="1"/>
  <c r="X174" i="1"/>
  <c r="X53" i="1" s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3" i="1"/>
  <c r="E172" i="1"/>
  <c r="E171" i="1" s="1"/>
  <c r="Z171" i="1"/>
  <c r="Y171" i="1"/>
  <c r="X171" i="1"/>
  <c r="X50" i="1" s="1"/>
  <c r="V171" i="1"/>
  <c r="V50" i="1" s="1"/>
  <c r="U171" i="1"/>
  <c r="T171" i="1"/>
  <c r="S171" i="1"/>
  <c r="S50" i="1" s="1"/>
  <c r="R171" i="1"/>
  <c r="R50" i="1" s="1"/>
  <c r="Q171" i="1"/>
  <c r="P171" i="1"/>
  <c r="O171" i="1"/>
  <c r="O50" i="1" s="1"/>
  <c r="N171" i="1"/>
  <c r="N50" i="1" s="1"/>
  <c r="M171" i="1"/>
  <c r="L171" i="1"/>
  <c r="K171" i="1"/>
  <c r="K50" i="1" s="1"/>
  <c r="J171" i="1"/>
  <c r="J50" i="1" s="1"/>
  <c r="I171" i="1"/>
  <c r="H171" i="1"/>
  <c r="G171" i="1"/>
  <c r="G50" i="1" s="1"/>
  <c r="F171" i="1"/>
  <c r="F50" i="1" s="1"/>
  <c r="E170" i="1"/>
  <c r="E169" i="1"/>
  <c r="Z168" i="1"/>
  <c r="Y168" i="1"/>
  <c r="X168" i="1"/>
  <c r="V168" i="1"/>
  <c r="V47" i="1" s="1"/>
  <c r="U168" i="1"/>
  <c r="T168" i="1"/>
  <c r="S168" i="1"/>
  <c r="R168" i="1"/>
  <c r="R47" i="1" s="1"/>
  <c r="Q168" i="1"/>
  <c r="P168" i="1"/>
  <c r="O168" i="1"/>
  <c r="N168" i="1"/>
  <c r="N47" i="1" s="1"/>
  <c r="M168" i="1"/>
  <c r="L168" i="1"/>
  <c r="K168" i="1"/>
  <c r="J168" i="1"/>
  <c r="J47" i="1" s="1"/>
  <c r="I168" i="1"/>
  <c r="H168" i="1"/>
  <c r="G168" i="1"/>
  <c r="F168" i="1"/>
  <c r="F47" i="1" s="1"/>
  <c r="E168" i="1"/>
  <c r="E167" i="1"/>
  <c r="E166" i="1"/>
  <c r="Z165" i="1"/>
  <c r="Y165" i="1"/>
  <c r="X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E164" i="1"/>
  <c r="E163" i="1"/>
  <c r="E162" i="1" s="1"/>
  <c r="Z162" i="1"/>
  <c r="Y162" i="1"/>
  <c r="Y41" i="1" s="1"/>
  <c r="X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K41" i="1" s="1"/>
  <c r="J162" i="1"/>
  <c r="I162" i="1"/>
  <c r="H162" i="1"/>
  <c r="G162" i="1"/>
  <c r="G41" i="1" s="1"/>
  <c r="F162" i="1"/>
  <c r="E152" i="1"/>
  <c r="E151" i="1"/>
  <c r="E150" i="1" s="1"/>
  <c r="Z150" i="1"/>
  <c r="Y150" i="1"/>
  <c r="X150" i="1"/>
  <c r="X28" i="1" s="1"/>
  <c r="V150" i="1"/>
  <c r="U150" i="1"/>
  <c r="T150" i="1"/>
  <c r="S150" i="1"/>
  <c r="S28" i="1" s="1"/>
  <c r="R150" i="1"/>
  <c r="Q150" i="1"/>
  <c r="P150" i="1"/>
  <c r="O150" i="1"/>
  <c r="O28" i="1" s="1"/>
  <c r="N150" i="1"/>
  <c r="M150" i="1"/>
  <c r="L150" i="1"/>
  <c r="K150" i="1"/>
  <c r="K28" i="1" s="1"/>
  <c r="J150" i="1"/>
  <c r="I150" i="1"/>
  <c r="H150" i="1"/>
  <c r="G150" i="1"/>
  <c r="G28" i="1" s="1"/>
  <c r="F150" i="1"/>
  <c r="E149" i="1"/>
  <c r="E148" i="1"/>
  <c r="E147" i="1"/>
  <c r="E146" i="1"/>
  <c r="E145" i="1" s="1"/>
  <c r="Z145" i="1"/>
  <c r="Y145" i="1"/>
  <c r="Y23" i="1" s="1"/>
  <c r="X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4" i="1"/>
  <c r="E134" i="1" s="1"/>
  <c r="E143" i="1"/>
  <c r="E142" i="1" s="1"/>
  <c r="E20" i="1" s="1"/>
  <c r="Z142" i="1"/>
  <c r="Y142" i="1"/>
  <c r="X142" i="1"/>
  <c r="X20" i="1" s="1"/>
  <c r="V142" i="1"/>
  <c r="V20" i="1" s="1"/>
  <c r="U142" i="1"/>
  <c r="T142" i="1"/>
  <c r="S142" i="1"/>
  <c r="S20" i="1" s="1"/>
  <c r="R142" i="1"/>
  <c r="R20" i="1" s="1"/>
  <c r="Q142" i="1"/>
  <c r="P142" i="1"/>
  <c r="O142" i="1"/>
  <c r="O20" i="1" s="1"/>
  <c r="N142" i="1"/>
  <c r="M142" i="1"/>
  <c r="L142" i="1"/>
  <c r="K142" i="1"/>
  <c r="K20" i="1" s="1"/>
  <c r="J142" i="1"/>
  <c r="J20" i="1" s="1"/>
  <c r="I142" i="1"/>
  <c r="H142" i="1"/>
  <c r="G142" i="1"/>
  <c r="G20" i="1" s="1"/>
  <c r="F142" i="1"/>
  <c r="F20" i="1" s="1"/>
  <c r="E141" i="1"/>
  <c r="E140" i="1"/>
  <c r="Z139" i="1"/>
  <c r="Y139" i="1"/>
  <c r="X139" i="1"/>
  <c r="V139" i="1"/>
  <c r="V17" i="1" s="1"/>
  <c r="U139" i="1"/>
  <c r="T139" i="1"/>
  <c r="S139" i="1"/>
  <c r="R139" i="1"/>
  <c r="R17" i="1" s="1"/>
  <c r="Q139" i="1"/>
  <c r="P139" i="1"/>
  <c r="O139" i="1"/>
  <c r="N139" i="1"/>
  <c r="N17" i="1" s="1"/>
  <c r="M139" i="1"/>
  <c r="L139" i="1"/>
  <c r="K139" i="1"/>
  <c r="J139" i="1"/>
  <c r="J17" i="1" s="1"/>
  <c r="I139" i="1"/>
  <c r="H139" i="1"/>
  <c r="G139" i="1"/>
  <c r="F139" i="1"/>
  <c r="F17" i="1" s="1"/>
  <c r="E139" i="1"/>
  <c r="E138" i="1"/>
  <c r="E137" i="1"/>
  <c r="E136" i="1"/>
  <c r="Z135" i="1"/>
  <c r="Y135" i="1"/>
  <c r="X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Z134" i="1"/>
  <c r="Y134" i="1"/>
  <c r="X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Z133" i="1"/>
  <c r="Y133" i="1"/>
  <c r="X133" i="1"/>
  <c r="X132" i="1" s="1"/>
  <c r="V133" i="1"/>
  <c r="V132" i="1" s="1"/>
  <c r="U133" i="1"/>
  <c r="T133" i="1"/>
  <c r="S133" i="1"/>
  <c r="S132" i="1" s="1"/>
  <c r="R133" i="1"/>
  <c r="R132" i="1" s="1"/>
  <c r="Q133" i="1"/>
  <c r="P133" i="1"/>
  <c r="O133" i="1"/>
  <c r="O132" i="1" s="1"/>
  <c r="N133" i="1"/>
  <c r="N132" i="1" s="1"/>
  <c r="M133" i="1"/>
  <c r="L133" i="1"/>
  <c r="K133" i="1"/>
  <c r="K132" i="1" s="1"/>
  <c r="J133" i="1"/>
  <c r="J132" i="1" s="1"/>
  <c r="I133" i="1"/>
  <c r="H133" i="1"/>
  <c r="G133" i="1"/>
  <c r="G132" i="1" s="1"/>
  <c r="F133" i="1"/>
  <c r="F132" i="1" s="1"/>
  <c r="Z132" i="1"/>
  <c r="Y132" i="1"/>
  <c r="U132" i="1"/>
  <c r="T132" i="1"/>
  <c r="Q132" i="1"/>
  <c r="P132" i="1"/>
  <c r="M132" i="1"/>
  <c r="L132" i="1"/>
  <c r="I132" i="1"/>
  <c r="H132" i="1"/>
  <c r="E119" i="1"/>
  <c r="E58" i="1" s="1"/>
  <c r="E118" i="1"/>
  <c r="E117" i="1"/>
  <c r="E116" i="1"/>
  <c r="E55" i="1" s="1"/>
  <c r="E115" i="1"/>
  <c r="E114" i="1" s="1"/>
  <c r="E53" i="1" s="1"/>
  <c r="Z114" i="1"/>
  <c r="Y114" i="1"/>
  <c r="X114" i="1"/>
  <c r="V114" i="1"/>
  <c r="V53" i="1" s="1"/>
  <c r="U114" i="1"/>
  <c r="T114" i="1"/>
  <c r="S114" i="1"/>
  <c r="R114" i="1"/>
  <c r="R53" i="1" s="1"/>
  <c r="Q114" i="1"/>
  <c r="P114" i="1"/>
  <c r="O114" i="1"/>
  <c r="N114" i="1"/>
  <c r="N53" i="1" s="1"/>
  <c r="M114" i="1"/>
  <c r="L114" i="1"/>
  <c r="K114" i="1"/>
  <c r="J114" i="1"/>
  <c r="J53" i="1" s="1"/>
  <c r="I114" i="1"/>
  <c r="H114" i="1"/>
  <c r="G114" i="1"/>
  <c r="F114" i="1"/>
  <c r="F53" i="1" s="1"/>
  <c r="E113" i="1"/>
  <c r="E112" i="1"/>
  <c r="E51" i="1" s="1"/>
  <c r="Z111" i="1"/>
  <c r="Z50" i="1" s="1"/>
  <c r="Y111" i="1"/>
  <c r="X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E110" i="1"/>
  <c r="E109" i="1"/>
  <c r="Z108" i="1"/>
  <c r="Z47" i="1" s="1"/>
  <c r="Y108" i="1"/>
  <c r="Y47" i="1" s="1"/>
  <c r="X108" i="1"/>
  <c r="V108" i="1"/>
  <c r="U108" i="1"/>
  <c r="U47" i="1" s="1"/>
  <c r="T108" i="1"/>
  <c r="T47" i="1" s="1"/>
  <c r="S108" i="1"/>
  <c r="R108" i="1"/>
  <c r="Q108" i="1"/>
  <c r="Q47" i="1" s="1"/>
  <c r="P108" i="1"/>
  <c r="P47" i="1" s="1"/>
  <c r="O108" i="1"/>
  <c r="N108" i="1"/>
  <c r="M108" i="1"/>
  <c r="M47" i="1" s="1"/>
  <c r="L108" i="1"/>
  <c r="L47" i="1" s="1"/>
  <c r="K108" i="1"/>
  <c r="J108" i="1"/>
  <c r="I108" i="1"/>
  <c r="I47" i="1" s="1"/>
  <c r="H108" i="1"/>
  <c r="H47" i="1" s="1"/>
  <c r="G108" i="1"/>
  <c r="F108" i="1"/>
  <c r="E108" i="1"/>
  <c r="E47" i="1" s="1"/>
  <c r="E107" i="1"/>
  <c r="E106" i="1"/>
  <c r="E105" i="1" s="1"/>
  <c r="Z105" i="1"/>
  <c r="Y105" i="1"/>
  <c r="X105" i="1"/>
  <c r="X44" i="1" s="1"/>
  <c r="V105" i="1"/>
  <c r="U105" i="1"/>
  <c r="T105" i="1"/>
  <c r="T44" i="1" s="1"/>
  <c r="S105" i="1"/>
  <c r="S44" i="1" s="1"/>
  <c r="R105" i="1"/>
  <c r="Q105" i="1"/>
  <c r="P105" i="1"/>
  <c r="P44" i="1" s="1"/>
  <c r="O105" i="1"/>
  <c r="O44" i="1" s="1"/>
  <c r="N105" i="1"/>
  <c r="M105" i="1"/>
  <c r="L105" i="1"/>
  <c r="L44" i="1" s="1"/>
  <c r="K105" i="1"/>
  <c r="K44" i="1" s="1"/>
  <c r="J105" i="1"/>
  <c r="I105" i="1"/>
  <c r="H105" i="1"/>
  <c r="H44" i="1" s="1"/>
  <c r="G105" i="1"/>
  <c r="G44" i="1" s="1"/>
  <c r="F105" i="1"/>
  <c r="E104" i="1"/>
  <c r="E43" i="1" s="1"/>
  <c r="E103" i="1"/>
  <c r="E102" i="1" s="1"/>
  <c r="E41" i="1" s="1"/>
  <c r="Z102" i="1"/>
  <c r="Y102" i="1"/>
  <c r="X102" i="1"/>
  <c r="V102" i="1"/>
  <c r="V41" i="1" s="1"/>
  <c r="U102" i="1"/>
  <c r="T102" i="1"/>
  <c r="S102" i="1"/>
  <c r="R102" i="1"/>
  <c r="R41" i="1" s="1"/>
  <c r="Q102" i="1"/>
  <c r="P102" i="1"/>
  <c r="O102" i="1"/>
  <c r="N102" i="1"/>
  <c r="N41" i="1" s="1"/>
  <c r="M102" i="1"/>
  <c r="L102" i="1"/>
  <c r="K102" i="1"/>
  <c r="J102" i="1"/>
  <c r="J41" i="1" s="1"/>
  <c r="I102" i="1"/>
  <c r="H102" i="1"/>
  <c r="G102" i="1"/>
  <c r="F102" i="1"/>
  <c r="F41" i="1" s="1"/>
  <c r="E92" i="1"/>
  <c r="E91" i="1"/>
  <c r="E29" i="1" s="1"/>
  <c r="Z90" i="1"/>
  <c r="Z28" i="1" s="1"/>
  <c r="Y90" i="1"/>
  <c r="X90" i="1"/>
  <c r="V90" i="1"/>
  <c r="U90" i="1"/>
  <c r="U28" i="1" s="1"/>
  <c r="T90" i="1"/>
  <c r="S90" i="1"/>
  <c r="R90" i="1"/>
  <c r="Q90" i="1"/>
  <c r="P90" i="1"/>
  <c r="O90" i="1"/>
  <c r="N90" i="1"/>
  <c r="M90" i="1"/>
  <c r="L90" i="1"/>
  <c r="K90" i="1"/>
  <c r="J90" i="1"/>
  <c r="I90" i="1"/>
  <c r="I28" i="1" s="1"/>
  <c r="H90" i="1"/>
  <c r="G90" i="1"/>
  <c r="F90" i="1"/>
  <c r="E90" i="1"/>
  <c r="E28" i="1" s="1"/>
  <c r="E89" i="1"/>
  <c r="E88" i="1"/>
  <c r="E87" i="1"/>
  <c r="E25" i="1" s="1"/>
  <c r="E86" i="1"/>
  <c r="E85" i="1" s="1"/>
  <c r="E23" i="1" s="1"/>
  <c r="Z85" i="1"/>
  <c r="Y85" i="1"/>
  <c r="X85" i="1"/>
  <c r="V85" i="1"/>
  <c r="V23" i="1" s="1"/>
  <c r="U85" i="1"/>
  <c r="T85" i="1"/>
  <c r="S85" i="1"/>
  <c r="R85" i="1"/>
  <c r="R23" i="1" s="1"/>
  <c r="Q85" i="1"/>
  <c r="P85" i="1"/>
  <c r="O85" i="1"/>
  <c r="N85" i="1"/>
  <c r="N23" i="1" s="1"/>
  <c r="M85" i="1"/>
  <c r="L85" i="1"/>
  <c r="K85" i="1"/>
  <c r="J85" i="1"/>
  <c r="J23" i="1" s="1"/>
  <c r="I85" i="1"/>
  <c r="H85" i="1"/>
  <c r="G85" i="1"/>
  <c r="F85" i="1"/>
  <c r="F23" i="1" s="1"/>
  <c r="E84" i="1"/>
  <c r="E83" i="1"/>
  <c r="Z82" i="1"/>
  <c r="Y82" i="1"/>
  <c r="X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E81" i="1"/>
  <c r="E80" i="1"/>
  <c r="Z79" i="1"/>
  <c r="Y79" i="1"/>
  <c r="Y17" i="1" s="1"/>
  <c r="X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E78" i="1"/>
  <c r="E75" i="1" s="1"/>
  <c r="E77" i="1"/>
  <c r="E76" i="1"/>
  <c r="Z75" i="1"/>
  <c r="Y75" i="1"/>
  <c r="X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Z74" i="1"/>
  <c r="Y74" i="1"/>
  <c r="X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Z73" i="1"/>
  <c r="Z72" i="1" s="1"/>
  <c r="Y73" i="1"/>
  <c r="X73" i="1"/>
  <c r="V73" i="1"/>
  <c r="V72" i="1" s="1"/>
  <c r="U73" i="1"/>
  <c r="U72" i="1" s="1"/>
  <c r="T73" i="1"/>
  <c r="S73" i="1"/>
  <c r="R73" i="1"/>
  <c r="R72" i="1" s="1"/>
  <c r="Q73" i="1"/>
  <c r="Q72" i="1" s="1"/>
  <c r="P73" i="1"/>
  <c r="O73" i="1"/>
  <c r="N73" i="1"/>
  <c r="N72" i="1" s="1"/>
  <c r="M73" i="1"/>
  <c r="M72" i="1" s="1"/>
  <c r="L73" i="1"/>
  <c r="K73" i="1"/>
  <c r="J73" i="1"/>
  <c r="J72" i="1" s="1"/>
  <c r="I73" i="1"/>
  <c r="I72" i="1" s="1"/>
  <c r="H73" i="1"/>
  <c r="G73" i="1"/>
  <c r="F73" i="1"/>
  <c r="F72" i="1" s="1"/>
  <c r="Y72" i="1"/>
  <c r="X72" i="1"/>
  <c r="T72" i="1"/>
  <c r="S72" i="1"/>
  <c r="P72" i="1"/>
  <c r="O72" i="1"/>
  <c r="L72" i="1"/>
  <c r="K72" i="1"/>
  <c r="H72" i="1"/>
  <c r="G72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Z53" i="1"/>
  <c r="W53" i="1"/>
  <c r="U53" i="1"/>
  <c r="T53" i="1"/>
  <c r="S53" i="1"/>
  <c r="Q53" i="1"/>
  <c r="P53" i="1"/>
  <c r="O53" i="1"/>
  <c r="M53" i="1"/>
  <c r="L53" i="1"/>
  <c r="K53" i="1"/>
  <c r="I53" i="1"/>
  <c r="H53" i="1"/>
  <c r="G53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Y50" i="1"/>
  <c r="W50" i="1"/>
  <c r="U50" i="1"/>
  <c r="T50" i="1"/>
  <c r="Q50" i="1"/>
  <c r="P50" i="1"/>
  <c r="M50" i="1"/>
  <c r="L50" i="1"/>
  <c r="I50" i="1"/>
  <c r="H50" i="1"/>
  <c r="E50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X47" i="1"/>
  <c r="W47" i="1"/>
  <c r="S47" i="1"/>
  <c r="O47" i="1"/>
  <c r="K47" i="1"/>
  <c r="G47" i="1"/>
  <c r="Z46" i="1"/>
  <c r="Y46" i="1"/>
  <c r="Y12" i="1" s="1"/>
  <c r="X46" i="1"/>
  <c r="W46" i="1"/>
  <c r="V46" i="1"/>
  <c r="U46" i="1"/>
  <c r="T46" i="1"/>
  <c r="S46" i="1"/>
  <c r="R46" i="1"/>
  <c r="Q46" i="1"/>
  <c r="Q12" i="1" s="1"/>
  <c r="P46" i="1"/>
  <c r="O46" i="1"/>
  <c r="N46" i="1"/>
  <c r="M46" i="1"/>
  <c r="L46" i="1"/>
  <c r="K46" i="1"/>
  <c r="J46" i="1"/>
  <c r="I46" i="1"/>
  <c r="I12" i="1" s="1"/>
  <c r="H46" i="1"/>
  <c r="G46" i="1"/>
  <c r="F46" i="1"/>
  <c r="E46" i="1"/>
  <c r="Z45" i="1"/>
  <c r="Y45" i="1"/>
  <c r="X45" i="1"/>
  <c r="W45" i="1"/>
  <c r="W11" i="1" s="1"/>
  <c r="V45" i="1"/>
  <c r="U45" i="1"/>
  <c r="T45" i="1"/>
  <c r="S45" i="1"/>
  <c r="R45" i="1"/>
  <c r="Q45" i="1"/>
  <c r="P45" i="1"/>
  <c r="O45" i="1"/>
  <c r="O11" i="1" s="1"/>
  <c r="N45" i="1"/>
  <c r="M45" i="1"/>
  <c r="L45" i="1"/>
  <c r="K45" i="1"/>
  <c r="J45" i="1"/>
  <c r="I45" i="1"/>
  <c r="H45" i="1"/>
  <c r="G45" i="1"/>
  <c r="G11" i="1" s="1"/>
  <c r="F45" i="1"/>
  <c r="E45" i="1"/>
  <c r="Z44" i="1"/>
  <c r="Y44" i="1"/>
  <c r="W44" i="1"/>
  <c r="V44" i="1"/>
  <c r="U44" i="1"/>
  <c r="R44" i="1"/>
  <c r="Q44" i="1"/>
  <c r="N44" i="1"/>
  <c r="M44" i="1"/>
  <c r="J44" i="1"/>
  <c r="I44" i="1"/>
  <c r="F44" i="1"/>
  <c r="E44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Z41" i="1"/>
  <c r="X41" i="1"/>
  <c r="W41" i="1"/>
  <c r="U41" i="1"/>
  <c r="T41" i="1"/>
  <c r="S41" i="1"/>
  <c r="Q41" i="1"/>
  <c r="P41" i="1"/>
  <c r="O41" i="1"/>
  <c r="M41" i="1"/>
  <c r="L41" i="1"/>
  <c r="I41" i="1"/>
  <c r="H41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Y28" i="1"/>
  <c r="W28" i="1"/>
  <c r="V28" i="1"/>
  <c r="T28" i="1"/>
  <c r="R28" i="1"/>
  <c r="Q28" i="1"/>
  <c r="P28" i="1"/>
  <c r="N28" i="1"/>
  <c r="M28" i="1"/>
  <c r="L28" i="1"/>
  <c r="J28" i="1"/>
  <c r="H28" i="1"/>
  <c r="F28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Z23" i="1"/>
  <c r="X23" i="1"/>
  <c r="W23" i="1"/>
  <c r="U23" i="1"/>
  <c r="T23" i="1"/>
  <c r="S23" i="1"/>
  <c r="Q23" i="1"/>
  <c r="P23" i="1"/>
  <c r="O23" i="1"/>
  <c r="M23" i="1"/>
  <c r="L23" i="1"/>
  <c r="K23" i="1"/>
  <c r="I23" i="1"/>
  <c r="H23" i="1"/>
  <c r="G23" i="1"/>
  <c r="Z22" i="1"/>
  <c r="Z12" i="1" s="1"/>
  <c r="Y22" i="1"/>
  <c r="X22" i="1"/>
  <c r="W22" i="1"/>
  <c r="V22" i="1"/>
  <c r="U22" i="1"/>
  <c r="T22" i="1"/>
  <c r="S22" i="1"/>
  <c r="R22" i="1"/>
  <c r="R12" i="1" s="1"/>
  <c r="Q22" i="1"/>
  <c r="P22" i="1"/>
  <c r="O22" i="1"/>
  <c r="N22" i="1"/>
  <c r="M22" i="1"/>
  <c r="L22" i="1"/>
  <c r="K22" i="1"/>
  <c r="J22" i="1"/>
  <c r="J12" i="1" s="1"/>
  <c r="I22" i="1"/>
  <c r="H22" i="1"/>
  <c r="G22" i="1"/>
  <c r="F22" i="1"/>
  <c r="E22" i="1"/>
  <c r="Z21" i="1"/>
  <c r="Y21" i="1"/>
  <c r="X21" i="1"/>
  <c r="X11" i="1" s="1"/>
  <c r="W21" i="1"/>
  <c r="V21" i="1"/>
  <c r="U21" i="1"/>
  <c r="T21" i="1"/>
  <c r="S21" i="1"/>
  <c r="R21" i="1"/>
  <c r="Q21" i="1"/>
  <c r="P21" i="1"/>
  <c r="P11" i="1" s="1"/>
  <c r="O21" i="1"/>
  <c r="N21" i="1"/>
  <c r="M21" i="1"/>
  <c r="L21" i="1"/>
  <c r="K21" i="1"/>
  <c r="J21" i="1"/>
  <c r="I21" i="1"/>
  <c r="H21" i="1"/>
  <c r="H11" i="1" s="1"/>
  <c r="G21" i="1"/>
  <c r="F21" i="1"/>
  <c r="Z20" i="1"/>
  <c r="Y20" i="1"/>
  <c r="W20" i="1"/>
  <c r="U20" i="1"/>
  <c r="T20" i="1"/>
  <c r="Q20" i="1"/>
  <c r="P20" i="1"/>
  <c r="N20" i="1"/>
  <c r="M20" i="1"/>
  <c r="L20" i="1"/>
  <c r="I20" i="1"/>
  <c r="H20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X17" i="1"/>
  <c r="W17" i="1"/>
  <c r="T17" i="1"/>
  <c r="S17" i="1"/>
  <c r="P17" i="1"/>
  <c r="O17" i="1"/>
  <c r="L17" i="1"/>
  <c r="K17" i="1"/>
  <c r="H17" i="1"/>
  <c r="G17" i="1"/>
  <c r="Z16" i="1"/>
  <c r="Y16" i="1"/>
  <c r="X16" i="1"/>
  <c r="W16" i="1"/>
  <c r="V16" i="1"/>
  <c r="U16" i="1"/>
  <c r="U12" i="1" s="1"/>
  <c r="T16" i="1"/>
  <c r="S16" i="1"/>
  <c r="R16" i="1"/>
  <c r="Q16" i="1"/>
  <c r="P16" i="1"/>
  <c r="O16" i="1"/>
  <c r="N16" i="1"/>
  <c r="M16" i="1"/>
  <c r="M12" i="1" s="1"/>
  <c r="L16" i="1"/>
  <c r="K16" i="1"/>
  <c r="J16" i="1"/>
  <c r="I16" i="1"/>
  <c r="H16" i="1"/>
  <c r="G16" i="1"/>
  <c r="F16" i="1"/>
  <c r="E16" i="1"/>
  <c r="Z15" i="1"/>
  <c r="Y15" i="1"/>
  <c r="X15" i="1"/>
  <c r="W15" i="1"/>
  <c r="W13" i="1" s="1"/>
  <c r="V15" i="1"/>
  <c r="U15" i="1"/>
  <c r="T15" i="1"/>
  <c r="S15" i="1"/>
  <c r="S11" i="1" s="1"/>
  <c r="R15" i="1"/>
  <c r="Q15" i="1"/>
  <c r="P15" i="1"/>
  <c r="O15" i="1"/>
  <c r="O13" i="1" s="1"/>
  <c r="N15" i="1"/>
  <c r="M15" i="1"/>
  <c r="L15" i="1"/>
  <c r="K15" i="1"/>
  <c r="K11" i="1" s="1"/>
  <c r="J15" i="1"/>
  <c r="I15" i="1"/>
  <c r="H15" i="1"/>
  <c r="G15" i="1"/>
  <c r="G13" i="1" s="1"/>
  <c r="F15" i="1"/>
  <c r="E15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X13" i="1"/>
  <c r="T13" i="1"/>
  <c r="S13" i="1"/>
  <c r="P13" i="1"/>
  <c r="L13" i="1"/>
  <c r="K13" i="1"/>
  <c r="H13" i="1"/>
  <c r="V12" i="1"/>
  <c r="N12" i="1"/>
  <c r="F12" i="1"/>
  <c r="T11" i="1"/>
  <c r="L11" i="1"/>
  <c r="G10" i="1" l="1"/>
  <c r="S10" i="1"/>
  <c r="E12" i="1"/>
  <c r="O10" i="1"/>
  <c r="I13" i="1"/>
  <c r="I11" i="1"/>
  <c r="I10" i="1" s="1"/>
  <c r="Q13" i="1"/>
  <c r="Q11" i="1"/>
  <c r="Q10" i="1" s="1"/>
  <c r="Y13" i="1"/>
  <c r="Y11" i="1"/>
  <c r="Y10" i="1" s="1"/>
  <c r="K12" i="1"/>
  <c r="K10" i="1" s="1"/>
  <c r="S12" i="1"/>
  <c r="J13" i="1"/>
  <c r="J11" i="1"/>
  <c r="J10" i="1" s="1"/>
  <c r="R13" i="1"/>
  <c r="R11" i="1"/>
  <c r="R10" i="1" s="1"/>
  <c r="Z13" i="1"/>
  <c r="Z11" i="1"/>
  <c r="Z10" i="1" s="1"/>
  <c r="H12" i="1"/>
  <c r="H10" i="1" s="1"/>
  <c r="L12" i="1"/>
  <c r="L10" i="1" s="1"/>
  <c r="T12" i="1"/>
  <c r="E74" i="1"/>
  <c r="E17" i="1"/>
  <c r="I17" i="1"/>
  <c r="M17" i="1"/>
  <c r="Q17" i="1"/>
  <c r="U17" i="1"/>
  <c r="Z17" i="1"/>
  <c r="E73" i="1"/>
  <c r="T10" i="1"/>
  <c r="E13" i="1"/>
  <c r="M13" i="1"/>
  <c r="M11" i="1"/>
  <c r="M10" i="1" s="1"/>
  <c r="U13" i="1"/>
  <c r="U11" i="1"/>
  <c r="U10" i="1" s="1"/>
  <c r="G12" i="1"/>
  <c r="O12" i="1"/>
  <c r="W12" i="1"/>
  <c r="W10" i="1" s="1"/>
  <c r="F13" i="1"/>
  <c r="F11" i="1"/>
  <c r="F10" i="1" s="1"/>
  <c r="N13" i="1"/>
  <c r="N11" i="1"/>
  <c r="N10" i="1" s="1"/>
  <c r="V13" i="1"/>
  <c r="V11" i="1"/>
  <c r="V10" i="1" s="1"/>
  <c r="P12" i="1"/>
  <c r="P10" i="1" s="1"/>
  <c r="X12" i="1"/>
  <c r="X10" i="1" s="1"/>
  <c r="E42" i="1"/>
  <c r="E133" i="1"/>
  <c r="E132" i="1" s="1"/>
  <c r="E21" i="1"/>
  <c r="E11" i="1" s="1"/>
  <c r="E10" i="1" s="1"/>
  <c r="E72" i="1" l="1"/>
</calcChain>
</file>

<file path=xl/sharedStrings.xml><?xml version="1.0" encoding="utf-8"?>
<sst xmlns="http://schemas.openxmlformats.org/spreadsheetml/2006/main" count="569" uniqueCount="129">
  <si>
    <t>ตาราง</t>
  </si>
  <si>
    <t>ประชากรจากการทะเบียน จำแนกตามหมวดอายุ เป็นรายอำเภอ พ.ศ. 2559</t>
  </si>
  <si>
    <t>Table</t>
  </si>
  <si>
    <t>Population from Registration Record by Age Group and District: 2016</t>
  </si>
  <si>
    <t xml:space="preserve"> อำเภอ</t>
  </si>
  <si>
    <t xml:space="preserve">      รวม     Total</t>
  </si>
  <si>
    <t xml:space="preserve"> หมวดอายุ (ปี)  Age group (years)</t>
  </si>
  <si>
    <t>District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</si>
  <si>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</si>
  <si>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</si>
  <si>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</si>
  <si>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</si>
  <si>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</si>
  <si>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</si>
  <si>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</si>
  <si>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</si>
  <si>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</si>
  <si>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</si>
  <si>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</si>
  <si>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</si>
  <si>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</si>
  <si>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</si>
  <si>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</si>
  <si>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</si>
  <si>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</si>
  <si>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</si>
  <si>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</si>
  <si>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</si>
  <si>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</si>
  <si>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</si>
  <si>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</si>
  <si>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</si>
  <si>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</si>
  <si>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</si>
  <si>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</si>
  <si>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</si>
  <si>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</si>
  <si>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</si>
  <si>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</si>
  <si>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</si>
  <si>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</si>
  <si>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</si>
  <si>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</si>
  <si>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Total</t>
  </si>
  <si>
    <t>ในเขตเทศบาล</t>
  </si>
  <si>
    <t xml:space="preserve">    Municipal area</t>
  </si>
  <si>
    <t>นอกเขตเทศบาล</t>
  </si>
  <si>
    <t xml:space="preserve">    Non-municipal area</t>
  </si>
  <si>
    <t>อำเภอเมืองมหาสารคาม</t>
  </si>
  <si>
    <t xml:space="preserve">Mueang Maha Sarakham District </t>
  </si>
  <si>
    <t>เทศบาลเมืองมหาสารคาม</t>
  </si>
  <si>
    <t xml:space="preserve">    Maha Sarakham Town Municipality</t>
  </si>
  <si>
    <t>เทศบาลตำบลแวงน่าง</t>
  </si>
  <si>
    <t xml:space="preserve">    Waeng Nang Subdistrict Municipality</t>
  </si>
  <si>
    <t>อำเภอแกดำ</t>
  </si>
  <si>
    <t xml:space="preserve">Kae Dam District </t>
  </si>
  <si>
    <t>เทศบาลตำบลแกดำ</t>
  </si>
  <si>
    <t xml:space="preserve">    Kae Dam Subdistrict Municipality</t>
  </si>
  <si>
    <t>อำเภอโกสุมพิสัย</t>
  </si>
  <si>
    <t xml:space="preserve">Kosum Phisai District </t>
  </si>
  <si>
    <t>เทศบาลตำบลหัวขวาง</t>
  </si>
  <si>
    <t xml:space="preserve">    Hua Khwang Subdistrict Municipality</t>
  </si>
  <si>
    <t>อำเภอกันทรวิชัย</t>
  </si>
  <si>
    <t xml:space="preserve">Kantharawichai District </t>
  </si>
  <si>
    <t>เทศบาลตำบลโคกพระ</t>
  </si>
  <si>
    <t xml:space="preserve">    Khok Phra Subdistrict Municipality</t>
  </si>
  <si>
    <t>เทศบาลตำบลท่าขอนยาง</t>
  </si>
  <si>
    <t xml:space="preserve">    Tha Khon Yang Subdistrict Municipality</t>
  </si>
  <si>
    <t>เทศบาลตำบลขามเรียง</t>
  </si>
  <si>
    <t xml:space="preserve">    Kham Raing Subdistrict Municipality</t>
  </si>
  <si>
    <t>อำเภอเชียงยืน</t>
  </si>
  <si>
    <t>Chiang Yuen District</t>
  </si>
  <si>
    <t>เทศบาลตำบลเชียงยืน</t>
  </si>
  <si>
    <t xml:space="preserve">    Chiang Yuen Subdistrict Municipality</t>
  </si>
  <si>
    <t>ประชากรจากการทะเบียน จำแนกตามหมวดอายุ เป็นรายอำเภอ พ.ศ. 2559 (ต่อ)</t>
  </si>
  <si>
    <t>Population from Registration Record by Age Group and District: 2016 (Cont.)</t>
  </si>
  <si>
    <t>อำเภอบรบือ</t>
  </si>
  <si>
    <t xml:space="preserve">Borabue District </t>
  </si>
  <si>
    <t>เทศบาลตำบลบรบือ</t>
  </si>
  <si>
    <t xml:space="preserve">    Borabue Subdistrict Municipality</t>
  </si>
  <si>
    <t>อำเภอนาเชือก</t>
  </si>
  <si>
    <t xml:space="preserve">Na Chueak District </t>
  </si>
  <si>
    <t>เทศบาลตำบลนาเชือก</t>
  </si>
  <si>
    <t xml:space="preserve">    Na Chueak Subdistrict Municipality</t>
  </si>
  <si>
    <t>อำเภอพยัคฆภูมิพิสัย</t>
  </si>
  <si>
    <t xml:space="preserve">Phayakkhaphum Phisai District </t>
  </si>
  <si>
    <t>เทศบาลตำบลพยัคฆภูมิพิสัย</t>
  </si>
  <si>
    <t xml:space="preserve">      Phayakkhaphum Phisai Subdistrict Municipality</t>
  </si>
  <si>
    <t>อำเภอวาปีปทุม</t>
  </si>
  <si>
    <t xml:space="preserve">Wapi Pathum District </t>
  </si>
  <si>
    <t>เทศบาลตำบลหนองแสง</t>
  </si>
  <si>
    <t xml:space="preserve">    Nong Saeng Subdistrict Municipality</t>
  </si>
  <si>
    <t>อำเภอนาดูน</t>
  </si>
  <si>
    <t xml:space="preserve">Na Dun District </t>
  </si>
  <si>
    <t>เทศบาลตำบลนาดูน</t>
  </si>
  <si>
    <t xml:space="preserve">    Na Dun Subdistrict Municipality</t>
  </si>
  <si>
    <t>อำเภอยางสีสุราช</t>
  </si>
  <si>
    <t xml:space="preserve">Yang Sisurat District </t>
  </si>
  <si>
    <t>อำเภอกุดรัง</t>
  </si>
  <si>
    <t>Kut Rang  District</t>
  </si>
  <si>
    <t>อำเภอชื่นชม</t>
  </si>
  <si>
    <t>Chuen Chom District</t>
  </si>
  <si>
    <t>ประชากรจากการทะเบียน จำแนกตามหมวดอายุ เป็นรายอำเภอ พ.ศ. 2559  (ต่อ)</t>
  </si>
  <si>
    <t>ชาย</t>
  </si>
  <si>
    <t>-</t>
  </si>
  <si>
    <t>Male</t>
  </si>
  <si>
    <t xml:space="preserve">      ในเขตเทศบาล</t>
  </si>
  <si>
    <t xml:space="preserve">      นอกเขตเทศบาล</t>
  </si>
  <si>
    <t xml:space="preserve">      เทศบาลเมืองมหาสารคาม</t>
  </si>
  <si>
    <t xml:space="preserve">      เทศบาลตำบลแวงน่าง</t>
  </si>
  <si>
    <t xml:space="preserve">      เทศบาลตำบลแกดำ</t>
  </si>
  <si>
    <t xml:space="preserve">      เทศบาลตำบลหัวขวาง</t>
  </si>
  <si>
    <t xml:space="preserve">      เทศบาลตำบลโคกพระ</t>
  </si>
  <si>
    <t xml:space="preserve">      เทศบาลตำบลท่าขอนยาง</t>
  </si>
  <si>
    <t xml:space="preserve">      เทศบาลตำบลขามเรียง</t>
  </si>
  <si>
    <t xml:space="preserve">      เทศบาลตำบลเชียงยืน</t>
  </si>
  <si>
    <t xml:space="preserve">      เทศบาลตำบลบรบือ</t>
  </si>
  <si>
    <t xml:space="preserve">      เทศบาลตำบลนาเชือก</t>
  </si>
  <si>
    <t xml:space="preserve">      เทศบาลตำบลพยัคฆภูมิพิสัย</t>
  </si>
  <si>
    <t xml:space="preserve">    Phayakkhaphum Phisai Subdistrict Municipality</t>
  </si>
  <si>
    <t xml:space="preserve">      เทศบาลตำบลหนองแสง</t>
  </si>
  <si>
    <t xml:space="preserve">      เทศบาลตำบลนาดูน</t>
  </si>
  <si>
    <t>หญิง</t>
  </si>
  <si>
    <t>Female</t>
  </si>
  <si>
    <t xml:space="preserve">     Phayakkhaphum Phisai Subdistrict Municipality</t>
  </si>
  <si>
    <t xml:space="preserve">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</si>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</sst>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7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sz val="11"/>
      <color indexed="8"/>
      <name val="Calibri"/>
      <family val="2"/>
      <charset val="222"/>
    </font>
    <font>
      <b/>
      <sz val="9"/>
      <color theme="1"/>
      <name val="TH SarabunPSK"/>
      <family val="2"/>
    </font>
    <font>
      <b/>
      <sz val="11"/>
      <name val="TH SarabunPSK"/>
      <family val="2"/>
    </font>
    <font>
      <sz val="9"/>
      <color theme="1"/>
      <name val="TH SarabunPSK"/>
      <family val="2"/>
    </font>
    <font>
      <sz val="11"/>
      <name val="TH SarabunPSK"/>
      <family val="2"/>
    </font>
    <font>
      <sz val="8"/>
      <name val="TH SarabunPSK"/>
      <family val="2"/>
    </font>
    <font>
      <b/>
      <sz val="8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Alignment="1"/>
    <xf numFmtId="0" fontId="2" fillId="0" borderId="0" xfId="1" applyNumberFormat="1" applyFont="1" applyAlignment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0" xfId="1" applyFont="1"/>
    <xf numFmtId="0" fontId="5" fillId="0" borderId="0" xfId="1" applyFont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9" xfId="1" applyNumberFormat="1" applyFont="1" applyBorder="1" applyAlignment="1">
      <alignment horizontal="center" vertical="center" wrapText="1"/>
    </xf>
    <xf numFmtId="0" fontId="6" fillId="0" borderId="3" xfId="1" quotePrefix="1" applyFont="1" applyBorder="1" applyAlignment="1">
      <alignment horizontal="center" vertical="center" wrapText="1" shrinkToFit="1"/>
    </xf>
    <xf numFmtId="0" fontId="6" fillId="0" borderId="3" xfId="1" quotePrefix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9" xfId="1" quotePrefix="1" applyFon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6" fillId="0" borderId="9" xfId="1" quotePrefix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6" fillId="0" borderId="13" xfId="1" applyNumberFormat="1" applyFont="1" applyBorder="1" applyAlignment="1">
      <alignment horizontal="center" vertical="center" wrapText="1"/>
    </xf>
    <xf numFmtId="0" fontId="6" fillId="0" borderId="13" xfId="1" quotePrefix="1" applyFont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6" fillId="0" borderId="13" xfId="1" quotePrefix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14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shrinkToFit="1"/>
    </xf>
    <xf numFmtId="0" fontId="7" fillId="0" borderId="9" xfId="1" applyFont="1" applyBorder="1"/>
    <xf numFmtId="0" fontId="7" fillId="0" borderId="3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1" fontId="8" fillId="0" borderId="0" xfId="1" applyNumberFormat="1" applyFont="1" applyBorder="1" applyAlignment="1">
      <alignment horizontal="center"/>
    </xf>
    <xf numFmtId="41" fontId="8" fillId="0" borderId="8" xfId="1" applyNumberFormat="1" applyFont="1" applyBorder="1" applyAlignment="1">
      <alignment horizontal="center"/>
    </xf>
    <xf numFmtId="41" fontId="10" fillId="0" borderId="9" xfId="2" applyNumberFormat="1" applyFont="1" applyBorder="1"/>
    <xf numFmtId="41" fontId="8" fillId="0" borderId="10" xfId="1" applyNumberFormat="1" applyFont="1" applyBorder="1" applyAlignment="1">
      <alignment horizontal="center"/>
    </xf>
    <xf numFmtId="0" fontId="11" fillId="0" borderId="0" xfId="1" applyFont="1" applyAlignment="1"/>
    <xf numFmtId="41" fontId="8" fillId="0" borderId="0" xfId="1" applyNumberFormat="1" applyFont="1" applyBorder="1" applyAlignment="1"/>
    <xf numFmtId="41" fontId="8" fillId="0" borderId="0" xfId="1" applyNumberFormat="1" applyFont="1" applyBorder="1"/>
    <xf numFmtId="41" fontId="8" fillId="0" borderId="8" xfId="1" applyNumberFormat="1" applyFont="1" applyBorder="1" applyAlignment="1"/>
    <xf numFmtId="41" fontId="8" fillId="0" borderId="10" xfId="1" applyNumberFormat="1" applyFont="1" applyBorder="1"/>
    <xf numFmtId="0" fontId="11" fillId="0" borderId="0" xfId="1" applyFont="1" applyAlignment="1">
      <alignment vertical="center"/>
    </xf>
    <xf numFmtId="41" fontId="6" fillId="0" borderId="0" xfId="1" applyNumberFormat="1" applyFont="1" applyBorder="1" applyAlignment="1"/>
    <xf numFmtId="41" fontId="6" fillId="0" borderId="0" xfId="1" applyNumberFormat="1" applyFont="1" applyBorder="1"/>
    <xf numFmtId="41" fontId="6" fillId="0" borderId="8" xfId="1" applyNumberFormat="1" applyFont="1" applyBorder="1" applyAlignment="1"/>
    <xf numFmtId="41" fontId="12" fillId="0" borderId="9" xfId="2" applyNumberFormat="1" applyFont="1" applyBorder="1"/>
    <xf numFmtId="41" fontId="6" fillId="0" borderId="10" xfId="1" applyNumberFormat="1" applyFont="1" applyBorder="1"/>
    <xf numFmtId="0" fontId="13" fillId="0" borderId="0" xfId="1" applyFont="1" applyAlignment="1">
      <alignment vertical="center"/>
    </xf>
    <xf numFmtId="41" fontId="6" fillId="0" borderId="0" xfId="1" applyNumberFormat="1" applyFont="1" applyBorder="1" applyAlignment="1">
      <alignment horizontal="center"/>
    </xf>
    <xf numFmtId="41" fontId="6" fillId="0" borderId="8" xfId="1" applyNumberFormat="1" applyFont="1" applyBorder="1" applyAlignment="1">
      <alignment horizontal="center"/>
    </xf>
    <xf numFmtId="41" fontId="12" fillId="0" borderId="0" xfId="2" applyNumberFormat="1" applyFont="1" applyBorder="1"/>
    <xf numFmtId="41" fontId="10" fillId="0" borderId="7" xfId="2" applyNumberFormat="1" applyFont="1" applyBorder="1"/>
    <xf numFmtId="41" fontId="10" fillId="0" borderId="9" xfId="2" applyNumberFormat="1" applyFont="1" applyBorder="1" applyAlignment="1">
      <alignment wrapText="1"/>
    </xf>
    <xf numFmtId="41" fontId="12" fillId="0" borderId="10" xfId="2" applyNumberFormat="1" applyFont="1" applyBorder="1"/>
    <xf numFmtId="41" fontId="12" fillId="0" borderId="9" xfId="2" applyNumberFormat="1" applyFont="1" applyBorder="1" applyAlignment="1">
      <alignment wrapText="1"/>
    </xf>
    <xf numFmtId="41" fontId="10" fillId="0" borderId="10" xfId="2" applyNumberFormat="1" applyFont="1" applyBorder="1"/>
    <xf numFmtId="41" fontId="14" fillId="0" borderId="0" xfId="1" applyNumberFormat="1" applyFont="1" applyBorder="1"/>
    <xf numFmtId="41" fontId="15" fillId="0" borderId="9" xfId="2" applyNumberFormat="1" applyFont="1" applyBorder="1"/>
    <xf numFmtId="41" fontId="15" fillId="0" borderId="0" xfId="2" applyNumberFormat="1" applyFont="1" applyBorder="1"/>
    <xf numFmtId="41" fontId="15" fillId="0" borderId="0" xfId="2" applyNumberFormat="1" applyFont="1" applyBorder="1" applyAlignment="1">
      <alignment horizontal="right" wrapText="1" indent="1"/>
    </xf>
    <xf numFmtId="0" fontId="8" fillId="0" borderId="0" xfId="1" applyFont="1" applyBorder="1"/>
    <xf numFmtId="41" fontId="10" fillId="0" borderId="0" xfId="2" applyNumberFormat="1" applyFont="1" applyBorder="1"/>
    <xf numFmtId="41" fontId="10" fillId="0" borderId="9" xfId="2" applyNumberFormat="1" applyFont="1" applyBorder="1" applyAlignment="1">
      <alignment horizontal="right"/>
    </xf>
    <xf numFmtId="41" fontId="10" fillId="0" borderId="7" xfId="2" applyNumberFormat="1" applyFont="1" applyBorder="1" applyAlignment="1">
      <alignment horizontal="right"/>
    </xf>
    <xf numFmtId="41" fontId="10" fillId="0" borderId="3" xfId="2" applyNumberFormat="1" applyFont="1" applyBorder="1" applyAlignment="1">
      <alignment horizontal="right" wrapText="1"/>
    </xf>
    <xf numFmtId="0" fontId="11" fillId="0" borderId="0" xfId="1" applyFont="1"/>
    <xf numFmtId="41" fontId="10" fillId="0" borderId="10" xfId="2" applyNumberFormat="1" applyFont="1" applyBorder="1" applyAlignment="1">
      <alignment horizontal="right"/>
    </xf>
    <xf numFmtId="41" fontId="10" fillId="0" borderId="9" xfId="2" applyNumberFormat="1" applyFont="1" applyBorder="1" applyAlignment="1">
      <alignment horizontal="right" wrapText="1"/>
    </xf>
    <xf numFmtId="41" fontId="12" fillId="0" borderId="9" xfId="2" applyNumberFormat="1" applyFont="1" applyBorder="1" applyAlignment="1">
      <alignment horizontal="right"/>
    </xf>
    <xf numFmtId="41" fontId="12" fillId="0" borderId="10" xfId="2" applyNumberFormat="1" applyFont="1" applyBorder="1" applyAlignment="1">
      <alignment horizontal="right"/>
    </xf>
    <xf numFmtId="0" fontId="13" fillId="0" borderId="0" xfId="1" applyFont="1"/>
    <xf numFmtId="41" fontId="10" fillId="0" borderId="0" xfId="2" applyNumberFormat="1" applyFont="1" applyBorder="1" applyAlignment="1">
      <alignment horizontal="right"/>
    </xf>
    <xf numFmtId="41" fontId="12" fillId="0" borderId="0" xfId="2" applyNumberFormat="1" applyFont="1" applyBorder="1" applyAlignment="1">
      <alignment horizontal="right"/>
    </xf>
    <xf numFmtId="0" fontId="8" fillId="0" borderId="11" xfId="1" applyFont="1" applyBorder="1"/>
    <xf numFmtId="0" fontId="8" fillId="0" borderId="12" xfId="1" applyFont="1" applyBorder="1"/>
    <xf numFmtId="41" fontId="16" fillId="0" borderId="13" xfId="2" applyNumberFormat="1" applyFont="1" applyBorder="1"/>
    <xf numFmtId="41" fontId="16" fillId="0" borderId="14" xfId="2" applyNumberFormat="1" applyFont="1" applyBorder="1"/>
    <xf numFmtId="0" fontId="8" fillId="0" borderId="14" xfId="1" applyFont="1" applyBorder="1"/>
    <xf numFmtId="0" fontId="5" fillId="0" borderId="0" xfId="0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116617</xdr:colOff>
      <xdr:row>32</xdr:row>
      <xdr:rowOff>34374</xdr:rowOff>
    </xdr:from>
    <xdr:to>
      <xdr:col>28</xdr:col>
      <xdr:colOff>402907</xdr:colOff>
      <xdr:row>62</xdr:row>
      <xdr:rowOff>240631</xdr:rowOff>
    </xdr:to>
    <xdr:grpSp>
      <xdr:nvGrpSpPr>
        <xdr:cNvPr id="2" name="Group 4"/>
        <xdr:cNvGrpSpPr/>
      </xdr:nvGrpSpPr>
      <xdr:grpSpPr>
        <a:xfrm>
          <a:off x="11350164" y="7654374"/>
          <a:ext cx="286290" cy="7677429"/>
          <a:chOff x="11301662" y="7493953"/>
          <a:chExt cx="285520" cy="756557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1392054" y="7757646"/>
            <a:ext cx="195128" cy="4258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1301662" y="7493953"/>
            <a:ext cx="219456" cy="2654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8"/>
          <xdr:cNvCxnSpPr>
            <a:cxnSpLocks noChangeShapeType="1"/>
          </xdr:cNvCxnSpPr>
        </xdr:nvCxnSpPr>
        <xdr:spPr bwMode="auto">
          <a:xfrm>
            <a:off x="11349714" y="7724465"/>
            <a:ext cx="3755" cy="733506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28</xdr:col>
      <xdr:colOff>77754</xdr:colOff>
      <xdr:row>63</xdr:row>
      <xdr:rowOff>41411</xdr:rowOff>
    </xdr:from>
    <xdr:to>
      <xdr:col>28</xdr:col>
      <xdr:colOff>409002</xdr:colOff>
      <xdr:row>93</xdr:row>
      <xdr:rowOff>29160</xdr:rowOff>
    </xdr:to>
    <xdr:grpSp>
      <xdr:nvGrpSpPr>
        <xdr:cNvPr id="6" name="Group 13"/>
        <xdr:cNvGrpSpPr/>
      </xdr:nvGrpSpPr>
      <xdr:grpSpPr>
        <a:xfrm>
          <a:off x="11311301" y="15406427"/>
          <a:ext cx="331248" cy="7702999"/>
          <a:chOff x="11238807" y="15057782"/>
          <a:chExt cx="326174" cy="755298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1372807" y="16750786"/>
            <a:ext cx="192174" cy="54773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4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1238807" y="22169721"/>
            <a:ext cx="253588" cy="4410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  </a:t>
            </a: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flipH="1">
            <a:off x="11312328" y="15057782"/>
            <a:ext cx="12458" cy="724967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28</xdr:col>
      <xdr:colOff>87504</xdr:colOff>
      <xdr:row>123</xdr:row>
      <xdr:rowOff>31380</xdr:rowOff>
    </xdr:from>
    <xdr:to>
      <xdr:col>28</xdr:col>
      <xdr:colOff>434464</xdr:colOff>
      <xdr:row>153</xdr:row>
      <xdr:rowOff>51958</xdr:rowOff>
    </xdr:to>
    <xdr:grpSp>
      <xdr:nvGrpSpPr>
        <xdr:cNvPr id="10" name="Group 25"/>
        <xdr:cNvGrpSpPr/>
      </xdr:nvGrpSpPr>
      <xdr:grpSpPr>
        <a:xfrm>
          <a:off x="11321051" y="30773318"/>
          <a:ext cx="346960" cy="7700109"/>
          <a:chOff x="11281408" y="30122095"/>
          <a:chExt cx="341789" cy="7549490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1444203" y="34538479"/>
            <a:ext cx="178994" cy="283265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4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1281408" y="37405713"/>
            <a:ext cx="244109" cy="2658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endPara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flipH="1">
            <a:off x="11360623" y="30122095"/>
            <a:ext cx="4145" cy="725731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28</xdr:col>
      <xdr:colOff>75872</xdr:colOff>
      <xdr:row>93</xdr:row>
      <xdr:rowOff>32953</xdr:rowOff>
    </xdr:from>
    <xdr:to>
      <xdr:col>28</xdr:col>
      <xdr:colOff>403145</xdr:colOff>
      <xdr:row>122</xdr:row>
      <xdr:rowOff>200025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1309419" y="23113219"/>
          <a:ext cx="327273" cy="7560853"/>
          <a:chOff x="1021" y="710"/>
          <a:chExt cx="53" cy="677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40" y="731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21" y="710"/>
            <a:ext cx="39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endPara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28"/>
          <xdr:cNvCxnSpPr>
            <a:cxnSpLocks noChangeShapeType="1"/>
          </xdr:cNvCxnSpPr>
        </xdr:nvCxnSpPr>
        <xdr:spPr bwMode="auto">
          <a:xfrm rot="5400000">
            <a:off x="710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28</xdr:col>
      <xdr:colOff>89984</xdr:colOff>
      <xdr:row>153</xdr:row>
      <xdr:rowOff>29744</xdr:rowOff>
    </xdr:from>
    <xdr:to>
      <xdr:col>28</xdr:col>
      <xdr:colOff>417922</xdr:colOff>
      <xdr:row>184</xdr:row>
      <xdr:rowOff>233266</xdr:rowOff>
    </xdr:to>
    <xdr:grpSp>
      <xdr:nvGrpSpPr>
        <xdr:cNvPr id="18" name="Group 131"/>
        <xdr:cNvGrpSpPr>
          <a:grpSpLocks/>
        </xdr:cNvGrpSpPr>
      </xdr:nvGrpSpPr>
      <xdr:grpSpPr bwMode="auto">
        <a:xfrm>
          <a:off x="11323531" y="38451213"/>
          <a:ext cx="327938" cy="7627069"/>
          <a:chOff x="1025" y="712"/>
          <a:chExt cx="53" cy="675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44" y="731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25" y="712"/>
            <a:ext cx="40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endPara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32"/>
          <xdr:cNvCxnSpPr>
            <a:cxnSpLocks noChangeShapeType="1"/>
          </xdr:cNvCxnSpPr>
        </xdr:nvCxnSpPr>
        <xdr:spPr bwMode="auto">
          <a:xfrm rot="5400000">
            <a:off x="712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28</xdr:col>
      <xdr:colOff>116631</xdr:colOff>
      <xdr:row>0</xdr:row>
      <xdr:rowOff>11906</xdr:rowOff>
    </xdr:from>
    <xdr:to>
      <xdr:col>28</xdr:col>
      <xdr:colOff>430121</xdr:colOff>
      <xdr:row>32</xdr:row>
      <xdr:rowOff>47365</xdr:rowOff>
    </xdr:to>
    <xdr:grpSp>
      <xdr:nvGrpSpPr>
        <xdr:cNvPr id="22" name="Group 26"/>
        <xdr:cNvGrpSpPr/>
      </xdr:nvGrpSpPr>
      <xdr:grpSpPr>
        <a:xfrm>
          <a:off x="11350178" y="11906"/>
          <a:ext cx="313490" cy="7655459"/>
          <a:chOff x="11244281" y="99339"/>
          <a:chExt cx="308688" cy="7313596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1349568" y="1749376"/>
            <a:ext cx="203401" cy="5338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4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1244281" y="7087715"/>
            <a:ext cx="210553" cy="325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  </a:t>
            </a: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 </a:t>
            </a:r>
            <a:endPara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5" name="Straight Connector 31"/>
          <xdr:cNvCxnSpPr>
            <a:cxnSpLocks noChangeShapeType="1"/>
          </xdr:cNvCxnSpPr>
        </xdr:nvCxnSpPr>
        <xdr:spPr bwMode="auto">
          <a:xfrm flipH="1">
            <a:off x="11300318" y="99339"/>
            <a:ext cx="12458" cy="706567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183"/>
  <sheetViews>
    <sheetView showGridLines="0" tabSelected="1" view="pageBreakPreview" topLeftCell="A93" zoomScale="160" zoomScaleSheetLayoutView="160" workbookViewId="0">
      <selection activeCell="P139" sqref="P139"/>
    </sheetView>
  </sheetViews>
  <sheetFormatPr defaultRowHeight="21.75"/>
  <cols>
    <col min="1" max="1" width="1.42578125" style="7" customWidth="1"/>
    <col min="2" max="2" width="5.5703125" style="7" customWidth="1"/>
    <col min="3" max="3" width="4.140625" style="7" customWidth="1"/>
    <col min="4" max="4" width="6.140625" style="7" customWidth="1"/>
    <col min="5" max="5" width="6.28515625" style="7" customWidth="1"/>
    <col min="6" max="8" width="5.140625" style="7" customWidth="1"/>
    <col min="9" max="9" width="5.28515625" style="7" customWidth="1"/>
    <col min="10" max="15" width="5.140625" style="7" customWidth="1"/>
    <col min="16" max="16" width="5.28515625" style="7" customWidth="1"/>
    <col min="17" max="22" width="5.140625" style="7" customWidth="1"/>
    <col min="23" max="23" width="5.7109375" style="7" customWidth="1"/>
    <col min="24" max="24" width="6.7109375" style="7" bestFit="1" customWidth="1"/>
    <col min="25" max="25" width="7.85546875" style="7" bestFit="1" customWidth="1"/>
    <col min="26" max="26" width="12" style="7" bestFit="1" customWidth="1"/>
    <col min="27" max="27" width="1.28515625" style="7" customWidth="1"/>
    <col min="28" max="28" width="23.28515625" style="7" customWidth="1"/>
    <col min="29" max="29" width="6.7109375" style="7" customWidth="1"/>
    <col min="30" max="16384" width="9.140625" style="7"/>
  </cols>
  <sheetData>
    <row r="1" spans="1:28" s="1" customFormat="1">
      <c r="B1" s="1" t="s">
        <v>0</v>
      </c>
      <c r="C1" s="2">
        <v>1.3</v>
      </c>
      <c r="D1" s="1" t="s">
        <v>1</v>
      </c>
    </row>
    <row r="2" spans="1:28" s="3" customFormat="1">
      <c r="B2" s="4" t="s">
        <v>2</v>
      </c>
      <c r="C2" s="2">
        <v>1.3</v>
      </c>
      <c r="D2" s="5" t="s">
        <v>3</v>
      </c>
    </row>
    <row r="3" spans="1:2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Y3" s="6"/>
      <c r="Z3" s="6"/>
      <c r="AA3" s="6"/>
    </row>
    <row r="4" spans="1:28" s="16" customFormat="1" ht="21.75" customHeight="1">
      <c r="A4" s="8" t="s">
        <v>4</v>
      </c>
      <c r="B4" s="8"/>
      <c r="C4" s="8"/>
      <c r="D4" s="9"/>
      <c r="E4" s="10" t="s">
        <v>5</v>
      </c>
      <c r="F4" s="11" t="s">
        <v>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 t="s">
        <v>7</v>
      </c>
      <c r="AB4" s="15"/>
    </row>
    <row r="5" spans="1:28" s="16" customFormat="1" ht="14.1" customHeight="1">
      <c r="A5" s="17"/>
      <c r="B5" s="17"/>
      <c r="C5" s="17"/>
      <c r="D5" s="18"/>
      <c r="E5" s="19"/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1" t="s">
        <v>14</v>
      </c>
      <c r="M5" s="21" t="s">
        <v>15</v>
      </c>
      <c r="N5" s="21" t="s">
        <v>16</v>
      </c>
      <c r="O5" s="21" t="s">
        <v>17</v>
      </c>
      <c r="P5" s="21" t="s">
        <v>18</v>
      </c>
      <c r="Q5" s="21" t="s">
        <v>19</v>
      </c>
      <c r="R5" s="21" t="s">
        <v>20</v>
      </c>
      <c r="S5" s="21" t="s">
        <v>21</v>
      </c>
      <c r="T5" s="21" t="s">
        <v>22</v>
      </c>
      <c r="U5" s="21" t="s">
        <v>23</v>
      </c>
      <c r="V5" s="22" t="s">
        <v>24</v>
      </c>
      <c r="W5" s="23"/>
      <c r="X5" s="24" t="s">
        <v>25</v>
      </c>
      <c r="Y5" s="24" t="s">
        <v>26</v>
      </c>
      <c r="Z5" s="24" t="s">
        <v>27</v>
      </c>
      <c r="AA5" s="25"/>
      <c r="AB5" s="26"/>
    </row>
    <row r="6" spans="1:28" s="16" customFormat="1" ht="14.1" customHeight="1">
      <c r="A6" s="17"/>
      <c r="B6" s="17"/>
      <c r="C6" s="17"/>
      <c r="D6" s="18"/>
      <c r="E6" s="19"/>
      <c r="F6" s="27"/>
      <c r="G6" s="28"/>
      <c r="H6" s="28"/>
      <c r="I6" s="28"/>
      <c r="J6" s="28"/>
      <c r="K6" s="28"/>
      <c r="L6" s="29"/>
      <c r="M6" s="29"/>
      <c r="N6" s="29"/>
      <c r="O6" s="29"/>
      <c r="P6" s="29"/>
      <c r="Q6" s="29"/>
      <c r="R6" s="29"/>
      <c r="S6" s="29"/>
      <c r="T6" s="29"/>
      <c r="U6" s="29"/>
      <c r="V6" s="30" t="s">
        <v>28</v>
      </c>
      <c r="W6" s="31" t="s">
        <v>29</v>
      </c>
      <c r="X6" s="32" t="s">
        <v>30</v>
      </c>
      <c r="Y6" s="32" t="s">
        <v>31</v>
      </c>
      <c r="Z6" s="32" t="s">
        <v>32</v>
      </c>
      <c r="AA6" s="25"/>
      <c r="AB6" s="26"/>
    </row>
    <row r="7" spans="1:28" s="16" customFormat="1" ht="14.1" customHeight="1">
      <c r="A7" s="17"/>
      <c r="B7" s="17"/>
      <c r="C7" s="17"/>
      <c r="D7" s="18"/>
      <c r="E7" s="19"/>
      <c r="F7" s="27"/>
      <c r="G7" s="28"/>
      <c r="H7" s="28"/>
      <c r="I7" s="28"/>
      <c r="J7" s="28"/>
      <c r="K7" s="28"/>
      <c r="L7" s="29"/>
      <c r="M7" s="29"/>
      <c r="N7" s="29"/>
      <c r="O7" s="29"/>
      <c r="P7" s="29"/>
      <c r="Q7" s="29"/>
      <c r="R7" s="29"/>
      <c r="S7" s="29"/>
      <c r="T7" s="29"/>
      <c r="U7" s="29"/>
      <c r="V7" s="33" t="s">
        <v>33</v>
      </c>
      <c r="W7" s="32" t="s">
        <v>34</v>
      </c>
      <c r="X7" s="32" t="s">
        <v>35</v>
      </c>
      <c r="Y7" s="32" t="s">
        <v>36</v>
      </c>
      <c r="Z7" s="32" t="s">
        <v>37</v>
      </c>
      <c r="AA7" s="25"/>
      <c r="AB7" s="26"/>
    </row>
    <row r="8" spans="1:28" s="16" customFormat="1" ht="14.1" customHeight="1">
      <c r="A8" s="34"/>
      <c r="B8" s="34"/>
      <c r="C8" s="34"/>
      <c r="D8" s="35"/>
      <c r="E8" s="36"/>
      <c r="F8" s="37"/>
      <c r="G8" s="38"/>
      <c r="H8" s="38"/>
      <c r="I8" s="38"/>
      <c r="J8" s="38"/>
      <c r="K8" s="38"/>
      <c r="L8" s="39"/>
      <c r="M8" s="39"/>
      <c r="N8" s="39"/>
      <c r="O8" s="39"/>
      <c r="P8" s="39"/>
      <c r="Q8" s="39"/>
      <c r="R8" s="39"/>
      <c r="S8" s="39"/>
      <c r="T8" s="39"/>
      <c r="U8" s="39"/>
      <c r="V8" s="40" t="s">
        <v>38</v>
      </c>
      <c r="W8" s="41"/>
      <c r="X8" s="41" t="s">
        <v>39</v>
      </c>
      <c r="Y8" s="41" t="s">
        <v>40</v>
      </c>
      <c r="Z8" s="41" t="s">
        <v>41</v>
      </c>
      <c r="AA8" s="42"/>
      <c r="AB8" s="43"/>
    </row>
    <row r="9" spans="1:28" s="16" customFormat="1" ht="4.5" customHeight="1">
      <c r="A9" s="44"/>
      <c r="B9" s="44"/>
      <c r="C9" s="44"/>
      <c r="D9" s="45"/>
      <c r="E9" s="46"/>
      <c r="F9" s="46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8"/>
      <c r="W9" s="49"/>
      <c r="X9" s="49"/>
      <c r="Y9" s="49"/>
      <c r="Z9" s="50"/>
      <c r="AA9" s="51"/>
      <c r="AB9" s="52"/>
    </row>
    <row r="10" spans="1:28" s="57" customFormat="1" ht="21.95" customHeight="1">
      <c r="A10" s="53" t="s">
        <v>42</v>
      </c>
      <c r="B10" s="53"/>
      <c r="C10" s="53"/>
      <c r="D10" s="54"/>
      <c r="E10" s="55">
        <f>SUM(E11:E12)</f>
        <v>963484</v>
      </c>
      <c r="F10" s="55">
        <f t="shared" ref="F10:Z10" si="0">SUM(F11:F12)</f>
        <v>46844</v>
      </c>
      <c r="G10" s="55">
        <f t="shared" si="0"/>
        <v>51662</v>
      </c>
      <c r="H10" s="55">
        <f t="shared" si="0"/>
        <v>53685</v>
      </c>
      <c r="I10" s="55">
        <f t="shared" si="0"/>
        <v>65788</v>
      </c>
      <c r="J10" s="55">
        <f t="shared" si="0"/>
        <v>81417</v>
      </c>
      <c r="K10" s="55">
        <f t="shared" si="0"/>
        <v>67048</v>
      </c>
      <c r="L10" s="55">
        <f t="shared" si="0"/>
        <v>66249</v>
      </c>
      <c r="M10" s="55">
        <f t="shared" si="0"/>
        <v>74859</v>
      </c>
      <c r="N10" s="55">
        <f t="shared" si="0"/>
        <v>83621</v>
      </c>
      <c r="O10" s="55">
        <f t="shared" si="0"/>
        <v>87071</v>
      </c>
      <c r="P10" s="55">
        <f t="shared" si="0"/>
        <v>72599</v>
      </c>
      <c r="Q10" s="55">
        <f t="shared" si="0"/>
        <v>59357</v>
      </c>
      <c r="R10" s="55">
        <f t="shared" si="0"/>
        <v>47257</v>
      </c>
      <c r="S10" s="55">
        <f t="shared" si="0"/>
        <v>39879</v>
      </c>
      <c r="T10" s="55">
        <f t="shared" si="0"/>
        <v>26974</v>
      </c>
      <c r="U10" s="55">
        <f t="shared" si="0"/>
        <v>16521</v>
      </c>
      <c r="V10" s="55">
        <f t="shared" si="0"/>
        <v>14791</v>
      </c>
      <c r="W10" s="55">
        <f t="shared" si="0"/>
        <v>0</v>
      </c>
      <c r="X10" s="55">
        <f t="shared" si="0"/>
        <v>466</v>
      </c>
      <c r="Y10" s="55">
        <f t="shared" si="0"/>
        <v>1638</v>
      </c>
      <c r="Z10" s="55">
        <f t="shared" si="0"/>
        <v>5758</v>
      </c>
      <c r="AA10" s="56" t="s">
        <v>43</v>
      </c>
      <c r="AB10" s="53"/>
    </row>
    <row r="11" spans="1:28" s="62" customFormat="1" ht="21.95" customHeight="1">
      <c r="A11" s="58"/>
      <c r="B11" s="59" t="s">
        <v>44</v>
      </c>
      <c r="C11" s="58"/>
      <c r="D11" s="60"/>
      <c r="E11" s="55">
        <f>SUM(E14:E15,E18,E21,E24:E26,E29,E42,E45,E48,E51,E54)</f>
        <v>135183</v>
      </c>
      <c r="F11" s="55">
        <f t="shared" ref="F11:Z11" si="1">SUM(F14:F15,F18,F21,F24:F26,F29,F42,F45,F48,F51,F54)</f>
        <v>5446</v>
      </c>
      <c r="G11" s="55">
        <f t="shared" si="1"/>
        <v>6282</v>
      </c>
      <c r="H11" s="55">
        <f t="shared" si="1"/>
        <v>6963</v>
      </c>
      <c r="I11" s="55">
        <f t="shared" si="1"/>
        <v>12438</v>
      </c>
      <c r="J11" s="55">
        <f t="shared" si="1"/>
        <v>24892</v>
      </c>
      <c r="K11" s="55">
        <f t="shared" si="1"/>
        <v>7804</v>
      </c>
      <c r="L11" s="55">
        <f t="shared" si="1"/>
        <v>7615</v>
      </c>
      <c r="M11" s="55">
        <f t="shared" si="1"/>
        <v>8588</v>
      </c>
      <c r="N11" s="55">
        <f t="shared" si="1"/>
        <v>9159</v>
      </c>
      <c r="O11" s="55">
        <f t="shared" si="1"/>
        <v>9648</v>
      </c>
      <c r="P11" s="55">
        <f t="shared" si="1"/>
        <v>8714</v>
      </c>
      <c r="Q11" s="55">
        <f t="shared" si="1"/>
        <v>7663</v>
      </c>
      <c r="R11" s="55">
        <f t="shared" si="1"/>
        <v>6067</v>
      </c>
      <c r="S11" s="55">
        <f t="shared" si="1"/>
        <v>4948</v>
      </c>
      <c r="T11" s="55">
        <f t="shared" si="1"/>
        <v>3455</v>
      </c>
      <c r="U11" s="55">
        <f t="shared" si="1"/>
        <v>2149</v>
      </c>
      <c r="V11" s="55">
        <f t="shared" si="1"/>
        <v>2146</v>
      </c>
      <c r="W11" s="55">
        <f t="shared" si="1"/>
        <v>0</v>
      </c>
      <c r="X11" s="55">
        <f t="shared" si="1"/>
        <v>178</v>
      </c>
      <c r="Y11" s="55">
        <f t="shared" si="1"/>
        <v>342</v>
      </c>
      <c r="Z11" s="55">
        <f t="shared" si="1"/>
        <v>686</v>
      </c>
      <c r="AA11" s="61"/>
      <c r="AB11" s="59" t="s">
        <v>45</v>
      </c>
    </row>
    <row r="12" spans="1:28" s="62" customFormat="1" ht="21.95" customHeight="1">
      <c r="A12" s="58"/>
      <c r="B12" s="59" t="s">
        <v>46</v>
      </c>
      <c r="C12" s="58"/>
      <c r="D12" s="60"/>
      <c r="E12" s="55">
        <f>SUM(E16,E19,E22,E27,E30,E43,E46,E49,E52,E55,E56:E58)</f>
        <v>828301</v>
      </c>
      <c r="F12" s="55">
        <f t="shared" ref="F12:Z12" si="2">SUM(F16,F19,F22,F27,F30,F43,F46,F49,F52,F55,F56:F58)</f>
        <v>41398</v>
      </c>
      <c r="G12" s="55">
        <f t="shared" si="2"/>
        <v>45380</v>
      </c>
      <c r="H12" s="55">
        <f t="shared" si="2"/>
        <v>46722</v>
      </c>
      <c r="I12" s="55">
        <f t="shared" si="2"/>
        <v>53350</v>
      </c>
      <c r="J12" s="55">
        <f t="shared" si="2"/>
        <v>56525</v>
      </c>
      <c r="K12" s="55">
        <f t="shared" si="2"/>
        <v>59244</v>
      </c>
      <c r="L12" s="55">
        <f t="shared" si="2"/>
        <v>58634</v>
      </c>
      <c r="M12" s="55">
        <f t="shared" si="2"/>
        <v>66271</v>
      </c>
      <c r="N12" s="55">
        <f t="shared" si="2"/>
        <v>74462</v>
      </c>
      <c r="O12" s="55">
        <f t="shared" si="2"/>
        <v>77423</v>
      </c>
      <c r="P12" s="55">
        <f t="shared" si="2"/>
        <v>63885</v>
      </c>
      <c r="Q12" s="55">
        <f t="shared" si="2"/>
        <v>51694</v>
      </c>
      <c r="R12" s="55">
        <f t="shared" si="2"/>
        <v>41190</v>
      </c>
      <c r="S12" s="55">
        <f t="shared" si="2"/>
        <v>34931</v>
      </c>
      <c r="T12" s="55">
        <f t="shared" si="2"/>
        <v>23519</v>
      </c>
      <c r="U12" s="55">
        <f t="shared" si="2"/>
        <v>14372</v>
      </c>
      <c r="V12" s="55">
        <f t="shared" si="2"/>
        <v>12645</v>
      </c>
      <c r="W12" s="55">
        <f t="shared" si="2"/>
        <v>0</v>
      </c>
      <c r="X12" s="55">
        <f t="shared" si="2"/>
        <v>288</v>
      </c>
      <c r="Y12" s="55">
        <f t="shared" si="2"/>
        <v>1296</v>
      </c>
      <c r="Z12" s="55">
        <f t="shared" si="2"/>
        <v>5072</v>
      </c>
      <c r="AA12" s="61"/>
      <c r="AB12" s="59" t="s">
        <v>47</v>
      </c>
    </row>
    <row r="13" spans="1:28" s="62" customFormat="1" ht="21.95" customHeight="1">
      <c r="A13" s="59" t="s">
        <v>48</v>
      </c>
      <c r="B13" s="59"/>
      <c r="C13" s="58"/>
      <c r="D13" s="60"/>
      <c r="E13" s="55">
        <f>SUM(E14:E16)</f>
        <v>160110</v>
      </c>
      <c r="F13" s="55">
        <f t="shared" ref="F13:Z13" si="3">SUM(F14:F16)</f>
        <v>7264</v>
      </c>
      <c r="G13" s="55">
        <f t="shared" si="3"/>
        <v>7723</v>
      </c>
      <c r="H13" s="55">
        <f t="shared" si="3"/>
        <v>8187</v>
      </c>
      <c r="I13" s="55">
        <f t="shared" si="3"/>
        <v>13232</v>
      </c>
      <c r="J13" s="55">
        <f t="shared" si="3"/>
        <v>21289</v>
      </c>
      <c r="K13" s="55">
        <f t="shared" si="3"/>
        <v>10123</v>
      </c>
      <c r="L13" s="55">
        <f t="shared" si="3"/>
        <v>10056</v>
      </c>
      <c r="M13" s="55">
        <f t="shared" si="3"/>
        <v>11072</v>
      </c>
      <c r="N13" s="55">
        <f t="shared" si="3"/>
        <v>12597</v>
      </c>
      <c r="O13" s="55">
        <f t="shared" si="3"/>
        <v>13170</v>
      </c>
      <c r="P13" s="55">
        <f t="shared" si="3"/>
        <v>11421</v>
      </c>
      <c r="Q13" s="55">
        <f t="shared" si="3"/>
        <v>9572</v>
      </c>
      <c r="R13" s="55">
        <f t="shared" si="3"/>
        <v>7510</v>
      </c>
      <c r="S13" s="55">
        <f t="shared" si="3"/>
        <v>6228</v>
      </c>
      <c r="T13" s="55">
        <f t="shared" si="3"/>
        <v>4330</v>
      </c>
      <c r="U13" s="55">
        <f t="shared" si="3"/>
        <v>2606</v>
      </c>
      <c r="V13" s="55">
        <f t="shared" si="3"/>
        <v>2470</v>
      </c>
      <c r="W13" s="55">
        <f t="shared" si="3"/>
        <v>0</v>
      </c>
      <c r="X13" s="55">
        <f t="shared" si="3"/>
        <v>170</v>
      </c>
      <c r="Y13" s="55">
        <f t="shared" si="3"/>
        <v>332</v>
      </c>
      <c r="Z13" s="55">
        <f t="shared" si="3"/>
        <v>758</v>
      </c>
      <c r="AA13" s="61"/>
      <c r="AB13" s="59" t="s">
        <v>49</v>
      </c>
    </row>
    <row r="14" spans="1:28" s="68" customFormat="1" ht="21.95" customHeight="1">
      <c r="A14" s="63"/>
      <c r="B14" s="64" t="s">
        <v>50</v>
      </c>
      <c r="C14" s="63"/>
      <c r="D14" s="65"/>
      <c r="E14" s="66">
        <f>SUM(E76,E136)</f>
        <v>53704</v>
      </c>
      <c r="F14" s="66">
        <f t="shared" ref="F14:Z29" si="4">SUM(F76,F136)</f>
        <v>1807</v>
      </c>
      <c r="G14" s="66">
        <f t="shared" si="4"/>
        <v>1991</v>
      </c>
      <c r="H14" s="66">
        <f t="shared" si="4"/>
        <v>2353</v>
      </c>
      <c r="I14" s="66">
        <f t="shared" si="4"/>
        <v>6580</v>
      </c>
      <c r="J14" s="66">
        <f t="shared" si="4"/>
        <v>14166</v>
      </c>
      <c r="K14" s="66">
        <f t="shared" si="4"/>
        <v>2712</v>
      </c>
      <c r="L14" s="66">
        <f t="shared" si="4"/>
        <v>2580</v>
      </c>
      <c r="M14" s="66">
        <f t="shared" si="4"/>
        <v>2800</v>
      </c>
      <c r="N14" s="66">
        <f t="shared" si="4"/>
        <v>2925</v>
      </c>
      <c r="O14" s="66">
        <f t="shared" si="4"/>
        <v>3094</v>
      </c>
      <c r="P14" s="66">
        <f t="shared" si="4"/>
        <v>2914</v>
      </c>
      <c r="Q14" s="66">
        <f t="shared" si="4"/>
        <v>2718</v>
      </c>
      <c r="R14" s="66">
        <f t="shared" si="4"/>
        <v>2100</v>
      </c>
      <c r="S14" s="66">
        <f t="shared" si="4"/>
        <v>1677</v>
      </c>
      <c r="T14" s="66">
        <f t="shared" si="4"/>
        <v>1197</v>
      </c>
      <c r="U14" s="66">
        <f t="shared" si="4"/>
        <v>743</v>
      </c>
      <c r="V14" s="66">
        <f t="shared" si="4"/>
        <v>751</v>
      </c>
      <c r="W14" s="66">
        <f t="shared" si="4"/>
        <v>0</v>
      </c>
      <c r="X14" s="66">
        <f t="shared" si="4"/>
        <v>105</v>
      </c>
      <c r="Y14" s="66">
        <f t="shared" si="4"/>
        <v>240</v>
      </c>
      <c r="Z14" s="66">
        <f t="shared" si="4"/>
        <v>251</v>
      </c>
      <c r="AA14" s="67"/>
      <c r="AB14" s="64" t="s">
        <v>51</v>
      </c>
    </row>
    <row r="15" spans="1:28" s="68" customFormat="1" ht="21.95" customHeight="1">
      <c r="A15" s="63"/>
      <c r="B15" s="64" t="s">
        <v>52</v>
      </c>
      <c r="C15" s="63"/>
      <c r="D15" s="65"/>
      <c r="E15" s="66">
        <f t="shared" ref="E15:U29" si="5">SUM(E77,E137)</f>
        <v>5516</v>
      </c>
      <c r="F15" s="66">
        <f t="shared" si="5"/>
        <v>296</v>
      </c>
      <c r="G15" s="66">
        <f t="shared" si="5"/>
        <v>330</v>
      </c>
      <c r="H15" s="66">
        <f t="shared" si="5"/>
        <v>340</v>
      </c>
      <c r="I15" s="66">
        <f t="shared" si="5"/>
        <v>357</v>
      </c>
      <c r="J15" s="66">
        <f t="shared" si="5"/>
        <v>366</v>
      </c>
      <c r="K15" s="66">
        <f t="shared" si="5"/>
        <v>363</v>
      </c>
      <c r="L15" s="66">
        <f t="shared" si="5"/>
        <v>419</v>
      </c>
      <c r="M15" s="66">
        <f t="shared" si="5"/>
        <v>419</v>
      </c>
      <c r="N15" s="66">
        <f t="shared" si="5"/>
        <v>473</v>
      </c>
      <c r="O15" s="66">
        <f t="shared" si="5"/>
        <v>450</v>
      </c>
      <c r="P15" s="66">
        <f t="shared" si="5"/>
        <v>459</v>
      </c>
      <c r="Q15" s="66">
        <f t="shared" si="5"/>
        <v>366</v>
      </c>
      <c r="R15" s="66">
        <f t="shared" si="5"/>
        <v>267</v>
      </c>
      <c r="S15" s="66">
        <f t="shared" si="5"/>
        <v>257</v>
      </c>
      <c r="T15" s="66">
        <f t="shared" si="5"/>
        <v>162</v>
      </c>
      <c r="U15" s="66">
        <f t="shared" si="5"/>
        <v>75</v>
      </c>
      <c r="V15" s="66">
        <f t="shared" si="4"/>
        <v>88</v>
      </c>
      <c r="W15" s="66">
        <f t="shared" si="4"/>
        <v>0</v>
      </c>
      <c r="X15" s="66">
        <f t="shared" si="4"/>
        <v>7</v>
      </c>
      <c r="Y15" s="66">
        <f t="shared" si="4"/>
        <v>5</v>
      </c>
      <c r="Z15" s="66">
        <f t="shared" si="4"/>
        <v>17</v>
      </c>
      <c r="AA15" s="67"/>
      <c r="AB15" s="64" t="s">
        <v>53</v>
      </c>
    </row>
    <row r="16" spans="1:28" s="68" customFormat="1" ht="21.95" customHeight="1">
      <c r="A16" s="63"/>
      <c r="B16" s="64" t="s">
        <v>46</v>
      </c>
      <c r="C16" s="63"/>
      <c r="D16" s="65"/>
      <c r="E16" s="66">
        <f t="shared" si="5"/>
        <v>100890</v>
      </c>
      <c r="F16" s="66">
        <f t="shared" si="5"/>
        <v>5161</v>
      </c>
      <c r="G16" s="66">
        <f t="shared" si="5"/>
        <v>5402</v>
      </c>
      <c r="H16" s="66">
        <f t="shared" si="5"/>
        <v>5494</v>
      </c>
      <c r="I16" s="66">
        <f t="shared" si="5"/>
        <v>6295</v>
      </c>
      <c r="J16" s="66">
        <f t="shared" si="5"/>
        <v>6757</v>
      </c>
      <c r="K16" s="66">
        <f t="shared" si="5"/>
        <v>7048</v>
      </c>
      <c r="L16" s="66">
        <f t="shared" si="5"/>
        <v>7057</v>
      </c>
      <c r="M16" s="66">
        <f t="shared" si="5"/>
        <v>7853</v>
      </c>
      <c r="N16" s="66">
        <f t="shared" si="5"/>
        <v>9199</v>
      </c>
      <c r="O16" s="66">
        <f t="shared" si="5"/>
        <v>9626</v>
      </c>
      <c r="P16" s="66">
        <f t="shared" si="5"/>
        <v>8048</v>
      </c>
      <c r="Q16" s="66">
        <f t="shared" si="5"/>
        <v>6488</v>
      </c>
      <c r="R16" s="66">
        <f t="shared" si="5"/>
        <v>5143</v>
      </c>
      <c r="S16" s="66">
        <f t="shared" si="5"/>
        <v>4294</v>
      </c>
      <c r="T16" s="66">
        <f t="shared" si="5"/>
        <v>2971</v>
      </c>
      <c r="U16" s="66">
        <f t="shared" si="5"/>
        <v>1788</v>
      </c>
      <c r="V16" s="66">
        <f t="shared" si="4"/>
        <v>1631</v>
      </c>
      <c r="W16" s="66">
        <f t="shared" si="4"/>
        <v>0</v>
      </c>
      <c r="X16" s="66">
        <f t="shared" si="4"/>
        <v>58</v>
      </c>
      <c r="Y16" s="66">
        <f t="shared" si="4"/>
        <v>87</v>
      </c>
      <c r="Z16" s="66">
        <f t="shared" si="4"/>
        <v>490</v>
      </c>
      <c r="AA16" s="67"/>
      <c r="AB16" s="64" t="s">
        <v>47</v>
      </c>
    </row>
    <row r="17" spans="1:28" s="62" customFormat="1" ht="21.95" customHeight="1">
      <c r="A17" s="59" t="s">
        <v>54</v>
      </c>
      <c r="B17" s="59"/>
      <c r="C17" s="58"/>
      <c r="D17" s="60"/>
      <c r="E17" s="55">
        <f t="shared" si="5"/>
        <v>29826</v>
      </c>
      <c r="F17" s="55">
        <f t="shared" si="5"/>
        <v>1485</v>
      </c>
      <c r="G17" s="55">
        <f t="shared" si="5"/>
        <v>1533</v>
      </c>
      <c r="H17" s="55">
        <f t="shared" si="5"/>
        <v>1535</v>
      </c>
      <c r="I17" s="55">
        <f t="shared" si="5"/>
        <v>1875</v>
      </c>
      <c r="J17" s="55">
        <f t="shared" si="5"/>
        <v>2047</v>
      </c>
      <c r="K17" s="55">
        <f t="shared" si="5"/>
        <v>2078</v>
      </c>
      <c r="L17" s="55">
        <f t="shared" si="5"/>
        <v>2107</v>
      </c>
      <c r="M17" s="55">
        <f t="shared" si="5"/>
        <v>2373</v>
      </c>
      <c r="N17" s="55">
        <f t="shared" si="5"/>
        <v>2769</v>
      </c>
      <c r="O17" s="55">
        <f t="shared" si="5"/>
        <v>2943</v>
      </c>
      <c r="P17" s="55">
        <f t="shared" si="5"/>
        <v>2345</v>
      </c>
      <c r="Q17" s="55">
        <f t="shared" si="5"/>
        <v>1909</v>
      </c>
      <c r="R17" s="55">
        <f t="shared" si="5"/>
        <v>1511</v>
      </c>
      <c r="S17" s="55">
        <f t="shared" si="5"/>
        <v>1364</v>
      </c>
      <c r="T17" s="55">
        <f t="shared" si="5"/>
        <v>883</v>
      </c>
      <c r="U17" s="55">
        <f t="shared" si="5"/>
        <v>519</v>
      </c>
      <c r="V17" s="55">
        <f t="shared" si="4"/>
        <v>454</v>
      </c>
      <c r="W17" s="55">
        <f t="shared" si="4"/>
        <v>0</v>
      </c>
      <c r="X17" s="55">
        <f t="shared" si="4"/>
        <v>6</v>
      </c>
      <c r="Y17" s="55">
        <f t="shared" si="4"/>
        <v>20</v>
      </c>
      <c r="Z17" s="55">
        <f t="shared" si="4"/>
        <v>70</v>
      </c>
      <c r="AA17" s="61"/>
      <c r="AB17" s="59" t="s">
        <v>55</v>
      </c>
    </row>
    <row r="18" spans="1:28" s="68" customFormat="1" ht="21.95" customHeight="1">
      <c r="A18" s="69"/>
      <c r="B18" s="64" t="s">
        <v>56</v>
      </c>
      <c r="C18" s="69"/>
      <c r="D18" s="70"/>
      <c r="E18" s="66">
        <f t="shared" si="5"/>
        <v>5414</v>
      </c>
      <c r="F18" s="66">
        <f t="shared" si="5"/>
        <v>263</v>
      </c>
      <c r="G18" s="66">
        <f t="shared" si="5"/>
        <v>249</v>
      </c>
      <c r="H18" s="66">
        <f t="shared" si="5"/>
        <v>266</v>
      </c>
      <c r="I18" s="66">
        <f t="shared" si="5"/>
        <v>334</v>
      </c>
      <c r="J18" s="66">
        <f t="shared" si="5"/>
        <v>326</v>
      </c>
      <c r="K18" s="66">
        <f t="shared" si="5"/>
        <v>355</v>
      </c>
      <c r="L18" s="66">
        <f t="shared" si="5"/>
        <v>361</v>
      </c>
      <c r="M18" s="66">
        <f t="shared" si="5"/>
        <v>417</v>
      </c>
      <c r="N18" s="66">
        <f t="shared" si="5"/>
        <v>432</v>
      </c>
      <c r="O18" s="66">
        <f t="shared" si="5"/>
        <v>532</v>
      </c>
      <c r="P18" s="66">
        <f t="shared" si="5"/>
        <v>440</v>
      </c>
      <c r="Q18" s="66">
        <f t="shared" si="5"/>
        <v>388</v>
      </c>
      <c r="R18" s="66">
        <f t="shared" si="5"/>
        <v>295</v>
      </c>
      <c r="S18" s="66">
        <f t="shared" si="5"/>
        <v>274</v>
      </c>
      <c r="T18" s="66">
        <f t="shared" si="5"/>
        <v>212</v>
      </c>
      <c r="U18" s="66">
        <f t="shared" si="5"/>
        <v>116</v>
      </c>
      <c r="V18" s="66">
        <f t="shared" si="4"/>
        <v>118</v>
      </c>
      <c r="W18" s="66">
        <f t="shared" si="4"/>
        <v>0</v>
      </c>
      <c r="X18" s="66">
        <f t="shared" si="4"/>
        <v>2</v>
      </c>
      <c r="Y18" s="66">
        <f t="shared" si="4"/>
        <v>6</v>
      </c>
      <c r="Z18" s="66">
        <f t="shared" si="4"/>
        <v>28</v>
      </c>
      <c r="AA18" s="67"/>
      <c r="AB18" s="64" t="s">
        <v>57</v>
      </c>
    </row>
    <row r="19" spans="1:28" s="68" customFormat="1" ht="21.95" customHeight="1">
      <c r="A19" s="69"/>
      <c r="B19" s="64" t="s">
        <v>46</v>
      </c>
      <c r="C19" s="69"/>
      <c r="D19" s="70"/>
      <c r="E19" s="66">
        <f t="shared" si="5"/>
        <v>24412</v>
      </c>
      <c r="F19" s="66">
        <f t="shared" si="5"/>
        <v>1222</v>
      </c>
      <c r="G19" s="66">
        <f t="shared" si="5"/>
        <v>1284</v>
      </c>
      <c r="H19" s="66">
        <f t="shared" si="5"/>
        <v>1269</v>
      </c>
      <c r="I19" s="66">
        <f t="shared" si="5"/>
        <v>1541</v>
      </c>
      <c r="J19" s="66">
        <f t="shared" si="5"/>
        <v>1721</v>
      </c>
      <c r="K19" s="66">
        <f t="shared" si="5"/>
        <v>1723</v>
      </c>
      <c r="L19" s="66">
        <f t="shared" si="5"/>
        <v>1746</v>
      </c>
      <c r="M19" s="66">
        <f t="shared" si="5"/>
        <v>1956</v>
      </c>
      <c r="N19" s="66">
        <f t="shared" si="5"/>
        <v>2337</v>
      </c>
      <c r="O19" s="66">
        <f t="shared" si="5"/>
        <v>2411</v>
      </c>
      <c r="P19" s="66">
        <f t="shared" si="5"/>
        <v>1905</v>
      </c>
      <c r="Q19" s="66">
        <f t="shared" si="5"/>
        <v>1521</v>
      </c>
      <c r="R19" s="66">
        <f t="shared" si="5"/>
        <v>1216</v>
      </c>
      <c r="S19" s="66">
        <f t="shared" si="5"/>
        <v>1090</v>
      </c>
      <c r="T19" s="66">
        <f t="shared" si="5"/>
        <v>671</v>
      </c>
      <c r="U19" s="66">
        <f t="shared" si="5"/>
        <v>403</v>
      </c>
      <c r="V19" s="66">
        <f t="shared" si="4"/>
        <v>336</v>
      </c>
      <c r="W19" s="66">
        <f t="shared" si="4"/>
        <v>0</v>
      </c>
      <c r="X19" s="66">
        <f t="shared" si="4"/>
        <v>4</v>
      </c>
      <c r="Y19" s="66">
        <f t="shared" si="4"/>
        <v>14</v>
      </c>
      <c r="Z19" s="66">
        <f t="shared" si="4"/>
        <v>42</v>
      </c>
      <c r="AA19" s="67"/>
      <c r="AB19" s="64" t="s">
        <v>47</v>
      </c>
    </row>
    <row r="20" spans="1:28" s="62" customFormat="1" ht="21.95" customHeight="1">
      <c r="A20" s="59" t="s">
        <v>58</v>
      </c>
      <c r="B20" s="59"/>
      <c r="C20" s="58"/>
      <c r="D20" s="60"/>
      <c r="E20" s="55">
        <f t="shared" si="5"/>
        <v>120147</v>
      </c>
      <c r="F20" s="55">
        <f t="shared" si="5"/>
        <v>6006</v>
      </c>
      <c r="G20" s="55">
        <f t="shared" si="5"/>
        <v>6999</v>
      </c>
      <c r="H20" s="55">
        <f t="shared" si="5"/>
        <v>6844</v>
      </c>
      <c r="I20" s="55">
        <f t="shared" si="5"/>
        <v>7301</v>
      </c>
      <c r="J20" s="55">
        <f t="shared" si="5"/>
        <v>8085</v>
      </c>
      <c r="K20" s="55">
        <f t="shared" si="5"/>
        <v>8815</v>
      </c>
      <c r="L20" s="55">
        <f t="shared" si="5"/>
        <v>8828</v>
      </c>
      <c r="M20" s="55">
        <f t="shared" si="5"/>
        <v>9195</v>
      </c>
      <c r="N20" s="55">
        <f t="shared" si="5"/>
        <v>10424</v>
      </c>
      <c r="O20" s="55">
        <f t="shared" si="5"/>
        <v>11153</v>
      </c>
      <c r="P20" s="55">
        <f t="shared" si="5"/>
        <v>9522</v>
      </c>
      <c r="Q20" s="55">
        <f t="shared" si="5"/>
        <v>7815</v>
      </c>
      <c r="R20" s="55">
        <f t="shared" si="5"/>
        <v>6290</v>
      </c>
      <c r="S20" s="55">
        <f t="shared" si="5"/>
        <v>4956</v>
      </c>
      <c r="T20" s="55">
        <f t="shared" si="5"/>
        <v>3369</v>
      </c>
      <c r="U20" s="55">
        <f t="shared" si="5"/>
        <v>2006</v>
      </c>
      <c r="V20" s="55">
        <f t="shared" si="4"/>
        <v>1914</v>
      </c>
      <c r="W20" s="55">
        <f t="shared" si="4"/>
        <v>0</v>
      </c>
      <c r="X20" s="55">
        <f t="shared" si="4"/>
        <v>47</v>
      </c>
      <c r="Y20" s="55">
        <f t="shared" si="4"/>
        <v>337</v>
      </c>
      <c r="Z20" s="55">
        <f t="shared" si="4"/>
        <v>241</v>
      </c>
      <c r="AA20" s="61"/>
      <c r="AB20" s="59" t="s">
        <v>59</v>
      </c>
    </row>
    <row r="21" spans="1:28" s="68" customFormat="1" ht="21.95" customHeight="1">
      <c r="A21" s="63"/>
      <c r="B21" s="64" t="s">
        <v>60</v>
      </c>
      <c r="C21" s="63"/>
      <c r="D21" s="65"/>
      <c r="E21" s="66">
        <f t="shared" si="5"/>
        <v>9212</v>
      </c>
      <c r="F21" s="66">
        <f t="shared" si="5"/>
        <v>399</v>
      </c>
      <c r="G21" s="66">
        <f t="shared" si="5"/>
        <v>498</v>
      </c>
      <c r="H21" s="66">
        <f t="shared" si="5"/>
        <v>550</v>
      </c>
      <c r="I21" s="66">
        <f t="shared" si="5"/>
        <v>579</v>
      </c>
      <c r="J21" s="66">
        <f t="shared" si="5"/>
        <v>542</v>
      </c>
      <c r="K21" s="66">
        <f t="shared" si="5"/>
        <v>607</v>
      </c>
      <c r="L21" s="66">
        <f t="shared" si="5"/>
        <v>636</v>
      </c>
      <c r="M21" s="66">
        <f t="shared" si="5"/>
        <v>655</v>
      </c>
      <c r="N21" s="66">
        <f t="shared" si="5"/>
        <v>746</v>
      </c>
      <c r="O21" s="66">
        <f t="shared" si="5"/>
        <v>790</v>
      </c>
      <c r="P21" s="66">
        <f t="shared" si="5"/>
        <v>767</v>
      </c>
      <c r="Q21" s="66">
        <f t="shared" si="5"/>
        <v>700</v>
      </c>
      <c r="R21" s="66">
        <f t="shared" si="5"/>
        <v>587</v>
      </c>
      <c r="S21" s="66">
        <f t="shared" si="5"/>
        <v>421</v>
      </c>
      <c r="T21" s="66">
        <f t="shared" si="5"/>
        <v>311</v>
      </c>
      <c r="U21" s="66">
        <f t="shared" si="5"/>
        <v>181</v>
      </c>
      <c r="V21" s="66">
        <f t="shared" si="4"/>
        <v>205</v>
      </c>
      <c r="W21" s="66">
        <f t="shared" si="4"/>
        <v>0</v>
      </c>
      <c r="X21" s="66">
        <f t="shared" si="4"/>
        <v>11</v>
      </c>
      <c r="Y21" s="66">
        <f t="shared" si="4"/>
        <v>12</v>
      </c>
      <c r="Z21" s="66">
        <f t="shared" si="4"/>
        <v>15</v>
      </c>
      <c r="AA21" s="67"/>
      <c r="AB21" s="64" t="s">
        <v>61</v>
      </c>
    </row>
    <row r="22" spans="1:28" s="68" customFormat="1" ht="21.95" customHeight="1">
      <c r="A22" s="63"/>
      <c r="B22" s="64" t="s">
        <v>46</v>
      </c>
      <c r="C22" s="63"/>
      <c r="D22" s="65"/>
      <c r="E22" s="66">
        <f t="shared" si="5"/>
        <v>110935</v>
      </c>
      <c r="F22" s="66">
        <f t="shared" si="5"/>
        <v>5607</v>
      </c>
      <c r="G22" s="66">
        <f t="shared" si="5"/>
        <v>6501</v>
      </c>
      <c r="H22" s="66">
        <f t="shared" si="5"/>
        <v>6294</v>
      </c>
      <c r="I22" s="66">
        <f t="shared" si="5"/>
        <v>6722</v>
      </c>
      <c r="J22" s="66">
        <f t="shared" si="5"/>
        <v>7543</v>
      </c>
      <c r="K22" s="66">
        <f t="shared" si="5"/>
        <v>8208</v>
      </c>
      <c r="L22" s="66">
        <f t="shared" si="5"/>
        <v>8192</v>
      </c>
      <c r="M22" s="66">
        <f t="shared" si="5"/>
        <v>8540</v>
      </c>
      <c r="N22" s="66">
        <f t="shared" si="5"/>
        <v>9678</v>
      </c>
      <c r="O22" s="66">
        <f t="shared" si="5"/>
        <v>10363</v>
      </c>
      <c r="P22" s="66">
        <f t="shared" si="5"/>
        <v>8755</v>
      </c>
      <c r="Q22" s="66">
        <f t="shared" si="5"/>
        <v>7115</v>
      </c>
      <c r="R22" s="66">
        <f t="shared" si="5"/>
        <v>5703</v>
      </c>
      <c r="S22" s="66">
        <f t="shared" si="5"/>
        <v>4535</v>
      </c>
      <c r="T22" s="66">
        <f t="shared" si="5"/>
        <v>3058</v>
      </c>
      <c r="U22" s="66">
        <f t="shared" si="5"/>
        <v>1825</v>
      </c>
      <c r="V22" s="66">
        <f t="shared" si="4"/>
        <v>1709</v>
      </c>
      <c r="W22" s="66">
        <f t="shared" si="4"/>
        <v>0</v>
      </c>
      <c r="X22" s="66">
        <f t="shared" si="4"/>
        <v>36</v>
      </c>
      <c r="Y22" s="66">
        <f t="shared" si="4"/>
        <v>325</v>
      </c>
      <c r="Z22" s="66">
        <f t="shared" si="4"/>
        <v>226</v>
      </c>
      <c r="AA22" s="67"/>
      <c r="AB22" s="64" t="s">
        <v>47</v>
      </c>
    </row>
    <row r="23" spans="1:28" s="62" customFormat="1" ht="21.95" customHeight="1">
      <c r="A23" s="59" t="s">
        <v>62</v>
      </c>
      <c r="B23" s="59"/>
      <c r="C23" s="58"/>
      <c r="D23" s="60"/>
      <c r="E23" s="55">
        <f t="shared" si="5"/>
        <v>84934</v>
      </c>
      <c r="F23" s="55">
        <f t="shared" si="5"/>
        <v>3922</v>
      </c>
      <c r="G23" s="55">
        <f t="shared" si="5"/>
        <v>4157</v>
      </c>
      <c r="H23" s="55">
        <f t="shared" si="5"/>
        <v>4317</v>
      </c>
      <c r="I23" s="55">
        <f t="shared" si="5"/>
        <v>6041</v>
      </c>
      <c r="J23" s="55">
        <f t="shared" si="5"/>
        <v>11083</v>
      </c>
      <c r="K23" s="55">
        <f t="shared" si="5"/>
        <v>5569</v>
      </c>
      <c r="L23" s="55">
        <f t="shared" si="5"/>
        <v>5427</v>
      </c>
      <c r="M23" s="55">
        <f t="shared" si="5"/>
        <v>6194</v>
      </c>
      <c r="N23" s="55">
        <f t="shared" si="5"/>
        <v>7008</v>
      </c>
      <c r="O23" s="55">
        <f t="shared" si="5"/>
        <v>7480</v>
      </c>
      <c r="P23" s="55">
        <f t="shared" si="5"/>
        <v>6012</v>
      </c>
      <c r="Q23" s="55">
        <f t="shared" si="5"/>
        <v>4932</v>
      </c>
      <c r="R23" s="55">
        <f t="shared" si="5"/>
        <v>3767</v>
      </c>
      <c r="S23" s="55">
        <f t="shared" si="5"/>
        <v>3432</v>
      </c>
      <c r="T23" s="55">
        <f t="shared" si="5"/>
        <v>2218</v>
      </c>
      <c r="U23" s="55">
        <f t="shared" si="5"/>
        <v>1402</v>
      </c>
      <c r="V23" s="55">
        <f t="shared" si="4"/>
        <v>1172</v>
      </c>
      <c r="W23" s="55">
        <f t="shared" si="4"/>
        <v>0</v>
      </c>
      <c r="X23" s="55">
        <f t="shared" si="4"/>
        <v>48</v>
      </c>
      <c r="Y23" s="55">
        <f t="shared" si="4"/>
        <v>33</v>
      </c>
      <c r="Z23" s="55">
        <f t="shared" si="4"/>
        <v>720</v>
      </c>
      <c r="AA23" s="61"/>
      <c r="AB23" s="59" t="s">
        <v>63</v>
      </c>
    </row>
    <row r="24" spans="1:28" s="68" customFormat="1" ht="21.95" customHeight="1">
      <c r="A24" s="63"/>
      <c r="B24" s="64" t="s">
        <v>64</v>
      </c>
      <c r="C24" s="63"/>
      <c r="D24" s="65"/>
      <c r="E24" s="66">
        <f t="shared" si="5"/>
        <v>3574</v>
      </c>
      <c r="F24" s="66">
        <f t="shared" si="5"/>
        <v>158</v>
      </c>
      <c r="G24" s="66">
        <f t="shared" si="5"/>
        <v>187</v>
      </c>
      <c r="H24" s="66">
        <f t="shared" si="5"/>
        <v>188</v>
      </c>
      <c r="I24" s="66">
        <f t="shared" si="5"/>
        <v>218</v>
      </c>
      <c r="J24" s="66">
        <f t="shared" si="5"/>
        <v>209</v>
      </c>
      <c r="K24" s="66">
        <f t="shared" si="5"/>
        <v>207</v>
      </c>
      <c r="L24" s="66">
        <f t="shared" si="5"/>
        <v>223</v>
      </c>
      <c r="M24" s="66">
        <f t="shared" si="5"/>
        <v>257</v>
      </c>
      <c r="N24" s="66">
        <f t="shared" si="5"/>
        <v>315</v>
      </c>
      <c r="O24" s="66">
        <f t="shared" si="5"/>
        <v>317</v>
      </c>
      <c r="P24" s="66">
        <f t="shared" si="5"/>
        <v>296</v>
      </c>
      <c r="Q24" s="66">
        <f t="shared" si="5"/>
        <v>240</v>
      </c>
      <c r="R24" s="66">
        <f t="shared" si="5"/>
        <v>218</v>
      </c>
      <c r="S24" s="66">
        <f t="shared" si="5"/>
        <v>192</v>
      </c>
      <c r="T24" s="66">
        <f t="shared" si="5"/>
        <v>146</v>
      </c>
      <c r="U24" s="66">
        <f t="shared" si="5"/>
        <v>94</v>
      </c>
      <c r="V24" s="66">
        <f t="shared" si="4"/>
        <v>72</v>
      </c>
      <c r="W24" s="66">
        <f t="shared" si="4"/>
        <v>0</v>
      </c>
      <c r="X24" s="66">
        <f t="shared" si="4"/>
        <v>2</v>
      </c>
      <c r="Y24" s="66">
        <f t="shared" si="4"/>
        <v>7</v>
      </c>
      <c r="Z24" s="66">
        <f t="shared" si="4"/>
        <v>28</v>
      </c>
      <c r="AA24" s="67"/>
      <c r="AB24" s="64" t="s">
        <v>65</v>
      </c>
    </row>
    <row r="25" spans="1:28" s="68" customFormat="1" ht="21.95" customHeight="1">
      <c r="A25" s="69"/>
      <c r="B25" s="64" t="s">
        <v>66</v>
      </c>
      <c r="C25" s="69"/>
      <c r="D25" s="70"/>
      <c r="E25" s="66">
        <f t="shared" si="5"/>
        <v>8674</v>
      </c>
      <c r="F25" s="66">
        <f t="shared" si="5"/>
        <v>477</v>
      </c>
      <c r="G25" s="66">
        <f t="shared" si="5"/>
        <v>496</v>
      </c>
      <c r="H25" s="66">
        <f t="shared" si="5"/>
        <v>532</v>
      </c>
      <c r="I25" s="66">
        <f t="shared" si="5"/>
        <v>544</v>
      </c>
      <c r="J25" s="66">
        <f t="shared" si="5"/>
        <v>579</v>
      </c>
      <c r="K25" s="66">
        <f t="shared" si="5"/>
        <v>585</v>
      </c>
      <c r="L25" s="66">
        <f t="shared" si="5"/>
        <v>605</v>
      </c>
      <c r="M25" s="66">
        <f t="shared" si="5"/>
        <v>810</v>
      </c>
      <c r="N25" s="66">
        <f t="shared" si="5"/>
        <v>813</v>
      </c>
      <c r="O25" s="66">
        <f t="shared" si="5"/>
        <v>830</v>
      </c>
      <c r="P25" s="66">
        <f t="shared" si="5"/>
        <v>664</v>
      </c>
      <c r="Q25" s="66">
        <f t="shared" si="5"/>
        <v>481</v>
      </c>
      <c r="R25" s="66">
        <f t="shared" si="5"/>
        <v>370</v>
      </c>
      <c r="S25" s="66">
        <f t="shared" si="5"/>
        <v>337</v>
      </c>
      <c r="T25" s="66">
        <f t="shared" si="5"/>
        <v>241</v>
      </c>
      <c r="U25" s="66">
        <f t="shared" si="5"/>
        <v>152</v>
      </c>
      <c r="V25" s="66">
        <f t="shared" si="4"/>
        <v>143</v>
      </c>
      <c r="W25" s="66">
        <f t="shared" si="4"/>
        <v>0</v>
      </c>
      <c r="X25" s="66">
        <f t="shared" si="4"/>
        <v>11</v>
      </c>
      <c r="Y25" s="66">
        <f t="shared" si="4"/>
        <v>3</v>
      </c>
      <c r="Z25" s="66">
        <f t="shared" si="4"/>
        <v>1</v>
      </c>
      <c r="AA25" s="67"/>
      <c r="AB25" s="64" t="s">
        <v>67</v>
      </c>
    </row>
    <row r="26" spans="1:28" s="68" customFormat="1" ht="21.95" customHeight="1">
      <c r="A26" s="69"/>
      <c r="B26" s="64" t="s">
        <v>68</v>
      </c>
      <c r="C26" s="69"/>
      <c r="D26" s="70"/>
      <c r="E26" s="66">
        <f t="shared" si="5"/>
        <v>16282</v>
      </c>
      <c r="F26" s="66">
        <f t="shared" si="5"/>
        <v>488</v>
      </c>
      <c r="G26" s="66">
        <f t="shared" si="5"/>
        <v>524</v>
      </c>
      <c r="H26" s="66">
        <f t="shared" si="5"/>
        <v>501</v>
      </c>
      <c r="I26" s="66">
        <f t="shared" si="5"/>
        <v>1888</v>
      </c>
      <c r="J26" s="66">
        <f t="shared" si="5"/>
        <v>6671</v>
      </c>
      <c r="K26" s="66">
        <f t="shared" si="5"/>
        <v>728</v>
      </c>
      <c r="L26" s="66">
        <f t="shared" si="5"/>
        <v>657</v>
      </c>
      <c r="M26" s="66">
        <f t="shared" si="5"/>
        <v>772</v>
      </c>
      <c r="N26" s="66">
        <f t="shared" si="5"/>
        <v>786</v>
      </c>
      <c r="O26" s="66">
        <f t="shared" si="5"/>
        <v>812</v>
      </c>
      <c r="P26" s="66">
        <f t="shared" si="5"/>
        <v>644</v>
      </c>
      <c r="Q26" s="66">
        <f t="shared" si="5"/>
        <v>520</v>
      </c>
      <c r="R26" s="66">
        <f t="shared" si="5"/>
        <v>397</v>
      </c>
      <c r="S26" s="66">
        <f t="shared" si="5"/>
        <v>375</v>
      </c>
      <c r="T26" s="66">
        <f t="shared" si="5"/>
        <v>231</v>
      </c>
      <c r="U26" s="66">
        <f t="shared" si="5"/>
        <v>149</v>
      </c>
      <c r="V26" s="66">
        <f t="shared" si="4"/>
        <v>121</v>
      </c>
      <c r="W26" s="66">
        <f t="shared" si="4"/>
        <v>0</v>
      </c>
      <c r="X26" s="66">
        <f t="shared" si="4"/>
        <v>12</v>
      </c>
      <c r="Y26" s="66">
        <f t="shared" si="4"/>
        <v>5</v>
      </c>
      <c r="Z26" s="66">
        <f t="shared" si="4"/>
        <v>1</v>
      </c>
      <c r="AA26" s="67"/>
      <c r="AB26" s="64" t="s">
        <v>69</v>
      </c>
    </row>
    <row r="27" spans="1:28" s="68" customFormat="1" ht="21.95" customHeight="1">
      <c r="A27" s="63"/>
      <c r="B27" s="64" t="s">
        <v>46</v>
      </c>
      <c r="C27" s="63"/>
      <c r="D27" s="65"/>
      <c r="E27" s="66">
        <f t="shared" si="5"/>
        <v>56404</v>
      </c>
      <c r="F27" s="66">
        <f t="shared" si="5"/>
        <v>2799</v>
      </c>
      <c r="G27" s="66">
        <f t="shared" si="5"/>
        <v>2950</v>
      </c>
      <c r="H27" s="66">
        <f t="shared" si="5"/>
        <v>3096</v>
      </c>
      <c r="I27" s="66">
        <f t="shared" si="5"/>
        <v>3391</v>
      </c>
      <c r="J27" s="66">
        <f t="shared" si="5"/>
        <v>3624</v>
      </c>
      <c r="K27" s="66">
        <f t="shared" si="5"/>
        <v>4049</v>
      </c>
      <c r="L27" s="66">
        <f t="shared" si="5"/>
        <v>3942</v>
      </c>
      <c r="M27" s="66">
        <f t="shared" si="5"/>
        <v>4355</v>
      </c>
      <c r="N27" s="66">
        <f t="shared" si="5"/>
        <v>5094</v>
      </c>
      <c r="O27" s="66">
        <f t="shared" si="5"/>
        <v>5521</v>
      </c>
      <c r="P27" s="66">
        <f t="shared" si="5"/>
        <v>4408</v>
      </c>
      <c r="Q27" s="66">
        <f t="shared" si="5"/>
        <v>3691</v>
      </c>
      <c r="R27" s="66">
        <f t="shared" si="5"/>
        <v>2782</v>
      </c>
      <c r="S27" s="66">
        <f t="shared" si="5"/>
        <v>2528</v>
      </c>
      <c r="T27" s="66">
        <f t="shared" si="5"/>
        <v>1600</v>
      </c>
      <c r="U27" s="66">
        <f t="shared" si="5"/>
        <v>1007</v>
      </c>
      <c r="V27" s="66">
        <f t="shared" si="4"/>
        <v>836</v>
      </c>
      <c r="W27" s="66">
        <f t="shared" si="4"/>
        <v>0</v>
      </c>
      <c r="X27" s="66">
        <f t="shared" si="4"/>
        <v>23</v>
      </c>
      <c r="Y27" s="66">
        <f t="shared" si="4"/>
        <v>18</v>
      </c>
      <c r="Z27" s="66">
        <f t="shared" si="4"/>
        <v>690</v>
      </c>
      <c r="AA27" s="67"/>
      <c r="AB27" s="64" t="s">
        <v>47</v>
      </c>
    </row>
    <row r="28" spans="1:28" s="62" customFormat="1" ht="21.95" customHeight="1">
      <c r="A28" s="59" t="s">
        <v>70</v>
      </c>
      <c r="B28" s="59"/>
      <c r="C28" s="58"/>
      <c r="D28" s="60"/>
      <c r="E28" s="55">
        <f t="shared" si="5"/>
        <v>61415</v>
      </c>
      <c r="F28" s="55">
        <f t="shared" si="5"/>
        <v>2972</v>
      </c>
      <c r="G28" s="55">
        <f t="shared" si="5"/>
        <v>3309</v>
      </c>
      <c r="H28" s="55">
        <f t="shared" si="5"/>
        <v>3451</v>
      </c>
      <c r="I28" s="55">
        <f t="shared" si="5"/>
        <v>3813</v>
      </c>
      <c r="J28" s="55">
        <f t="shared" si="5"/>
        <v>4318</v>
      </c>
      <c r="K28" s="55">
        <f t="shared" si="5"/>
        <v>4432</v>
      </c>
      <c r="L28" s="55">
        <f t="shared" si="5"/>
        <v>4243</v>
      </c>
      <c r="M28" s="55">
        <f t="shared" si="5"/>
        <v>4649</v>
      </c>
      <c r="N28" s="55">
        <f t="shared" si="5"/>
        <v>5291</v>
      </c>
      <c r="O28" s="55">
        <f t="shared" si="5"/>
        <v>5896</v>
      </c>
      <c r="P28" s="55">
        <f t="shared" si="5"/>
        <v>4979</v>
      </c>
      <c r="Q28" s="55">
        <f t="shared" si="5"/>
        <v>4089</v>
      </c>
      <c r="R28" s="55">
        <f t="shared" si="5"/>
        <v>3215</v>
      </c>
      <c r="S28" s="55">
        <f t="shared" si="5"/>
        <v>2619</v>
      </c>
      <c r="T28" s="55">
        <f t="shared" si="5"/>
        <v>1821</v>
      </c>
      <c r="U28" s="55">
        <f t="shared" si="5"/>
        <v>1062</v>
      </c>
      <c r="V28" s="55">
        <f t="shared" si="4"/>
        <v>960</v>
      </c>
      <c r="W28" s="55">
        <f t="shared" si="4"/>
        <v>0</v>
      </c>
      <c r="X28" s="55">
        <f t="shared" si="4"/>
        <v>31</v>
      </c>
      <c r="Y28" s="55">
        <f t="shared" si="4"/>
        <v>41</v>
      </c>
      <c r="Z28" s="55">
        <f t="shared" si="4"/>
        <v>224</v>
      </c>
      <c r="AA28" s="61"/>
      <c r="AB28" s="59" t="s">
        <v>71</v>
      </c>
    </row>
    <row r="29" spans="1:28" s="68" customFormat="1" ht="21.95" customHeight="1">
      <c r="A29" s="63"/>
      <c r="B29" s="64" t="s">
        <v>72</v>
      </c>
      <c r="C29" s="63"/>
      <c r="D29" s="65"/>
      <c r="E29" s="66">
        <f t="shared" si="5"/>
        <v>4966</v>
      </c>
      <c r="F29" s="66">
        <f t="shared" si="5"/>
        <v>197</v>
      </c>
      <c r="G29" s="66">
        <f t="shared" si="5"/>
        <v>238</v>
      </c>
      <c r="H29" s="66">
        <f t="shared" si="5"/>
        <v>277</v>
      </c>
      <c r="I29" s="66">
        <f t="shared" si="5"/>
        <v>239</v>
      </c>
      <c r="J29" s="66">
        <f t="shared" si="5"/>
        <v>303</v>
      </c>
      <c r="K29" s="66">
        <f t="shared" si="5"/>
        <v>350</v>
      </c>
      <c r="L29" s="66">
        <f t="shared" si="5"/>
        <v>356</v>
      </c>
      <c r="M29" s="66">
        <f t="shared" si="5"/>
        <v>356</v>
      </c>
      <c r="N29" s="66">
        <f t="shared" si="5"/>
        <v>379</v>
      </c>
      <c r="O29" s="66">
        <f t="shared" si="5"/>
        <v>455</v>
      </c>
      <c r="P29" s="66">
        <f t="shared" si="5"/>
        <v>447</v>
      </c>
      <c r="Q29" s="66">
        <f t="shared" si="5"/>
        <v>380</v>
      </c>
      <c r="R29" s="66">
        <f t="shared" si="5"/>
        <v>303</v>
      </c>
      <c r="S29" s="66">
        <f t="shared" si="5"/>
        <v>231</v>
      </c>
      <c r="T29" s="66">
        <f t="shared" si="5"/>
        <v>153</v>
      </c>
      <c r="U29" s="66">
        <f t="shared" si="5"/>
        <v>101</v>
      </c>
      <c r="V29" s="66">
        <f t="shared" si="4"/>
        <v>109</v>
      </c>
      <c r="W29" s="66">
        <f t="shared" si="4"/>
        <v>0</v>
      </c>
      <c r="X29" s="66">
        <f t="shared" si="4"/>
        <v>6</v>
      </c>
      <c r="Y29" s="66">
        <f t="shared" si="4"/>
        <v>8</v>
      </c>
      <c r="Z29" s="66">
        <f t="shared" si="4"/>
        <v>78</v>
      </c>
      <c r="AA29" s="67"/>
      <c r="AB29" s="64" t="s">
        <v>73</v>
      </c>
    </row>
    <row r="30" spans="1:28" s="68" customFormat="1" ht="21.95" customHeight="1">
      <c r="A30" s="63"/>
      <c r="B30" s="64" t="s">
        <v>46</v>
      </c>
      <c r="C30" s="63"/>
      <c r="D30" s="65"/>
      <c r="E30" s="66">
        <f>SUM(E92,E152)</f>
        <v>56449</v>
      </c>
      <c r="F30" s="66">
        <f t="shared" ref="F30:Z30" si="6">SUM(F92,F152)</f>
        <v>2775</v>
      </c>
      <c r="G30" s="66">
        <f t="shared" si="6"/>
        <v>3071</v>
      </c>
      <c r="H30" s="66">
        <f t="shared" si="6"/>
        <v>3174</v>
      </c>
      <c r="I30" s="66">
        <f t="shared" si="6"/>
        <v>3574</v>
      </c>
      <c r="J30" s="66">
        <f t="shared" si="6"/>
        <v>4015</v>
      </c>
      <c r="K30" s="66">
        <f t="shared" si="6"/>
        <v>4082</v>
      </c>
      <c r="L30" s="66">
        <f t="shared" si="6"/>
        <v>3887</v>
      </c>
      <c r="M30" s="66">
        <f t="shared" si="6"/>
        <v>4293</v>
      </c>
      <c r="N30" s="66">
        <f t="shared" si="6"/>
        <v>4912</v>
      </c>
      <c r="O30" s="66">
        <f t="shared" si="6"/>
        <v>5441</v>
      </c>
      <c r="P30" s="66">
        <f t="shared" si="6"/>
        <v>4532</v>
      </c>
      <c r="Q30" s="66">
        <f t="shared" si="6"/>
        <v>3709</v>
      </c>
      <c r="R30" s="66">
        <f t="shared" si="6"/>
        <v>2912</v>
      </c>
      <c r="S30" s="66">
        <f t="shared" si="6"/>
        <v>2388</v>
      </c>
      <c r="T30" s="66">
        <f t="shared" si="6"/>
        <v>1668</v>
      </c>
      <c r="U30" s="66">
        <f t="shared" si="6"/>
        <v>961</v>
      </c>
      <c r="V30" s="66">
        <f t="shared" si="6"/>
        <v>851</v>
      </c>
      <c r="W30" s="66">
        <f t="shared" si="6"/>
        <v>0</v>
      </c>
      <c r="X30" s="66">
        <f t="shared" si="6"/>
        <v>25</v>
      </c>
      <c r="Y30" s="66">
        <f t="shared" si="6"/>
        <v>33</v>
      </c>
      <c r="Z30" s="66">
        <f t="shared" si="6"/>
        <v>146</v>
      </c>
      <c r="AA30" s="67"/>
      <c r="AB30" s="64" t="s">
        <v>47</v>
      </c>
    </row>
    <row r="31" spans="1:28" s="68" customFormat="1" ht="3.75" customHeight="1">
      <c r="A31" s="63"/>
      <c r="B31" s="64"/>
      <c r="C31" s="63"/>
      <c r="D31" s="63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64"/>
      <c r="AB31" s="64"/>
    </row>
    <row r="32" spans="1:28" s="68" customFormat="1" ht="13.5" customHeight="1">
      <c r="A32" s="63"/>
      <c r="B32" s="64"/>
      <c r="C32" s="63"/>
      <c r="D32" s="63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64"/>
      <c r="AB32" s="64"/>
    </row>
    <row r="33" spans="1:28" s="1" customFormat="1">
      <c r="B33" s="1" t="s">
        <v>0</v>
      </c>
      <c r="C33" s="2">
        <v>1.3</v>
      </c>
      <c r="D33" s="1" t="s">
        <v>74</v>
      </c>
    </row>
    <row r="34" spans="1:28" s="3" customFormat="1">
      <c r="B34" s="4" t="s">
        <v>2</v>
      </c>
      <c r="C34" s="2">
        <v>1.3</v>
      </c>
      <c r="D34" s="5" t="s">
        <v>75</v>
      </c>
    </row>
    <row r="35" spans="1:28" ht="6" customHeight="1">
      <c r="A35" s="6"/>
      <c r="B35" s="6"/>
      <c r="C35" s="6"/>
      <c r="D35" s="6"/>
      <c r="E35" s="6"/>
    </row>
    <row r="36" spans="1:28" s="16" customFormat="1" ht="21.75" customHeight="1">
      <c r="A36" s="8" t="s">
        <v>4</v>
      </c>
      <c r="B36" s="8"/>
      <c r="C36" s="8"/>
      <c r="D36" s="9"/>
      <c r="E36" s="10" t="s">
        <v>5</v>
      </c>
      <c r="F36" s="11" t="s">
        <v>6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3"/>
      <c r="AA36" s="14" t="s">
        <v>7</v>
      </c>
      <c r="AB36" s="15"/>
    </row>
    <row r="37" spans="1:28" s="16" customFormat="1" ht="15">
      <c r="A37" s="17"/>
      <c r="B37" s="17"/>
      <c r="C37" s="17"/>
      <c r="D37" s="18"/>
      <c r="E37" s="19"/>
      <c r="F37" s="20" t="s">
        <v>8</v>
      </c>
      <c r="G37" s="20" t="s">
        <v>9</v>
      </c>
      <c r="H37" s="20" t="s">
        <v>10</v>
      </c>
      <c r="I37" s="20" t="s">
        <v>11</v>
      </c>
      <c r="J37" s="20" t="s">
        <v>12</v>
      </c>
      <c r="K37" s="20" t="s">
        <v>13</v>
      </c>
      <c r="L37" s="21" t="s">
        <v>14</v>
      </c>
      <c r="M37" s="21" t="s">
        <v>15</v>
      </c>
      <c r="N37" s="21" t="s">
        <v>16</v>
      </c>
      <c r="O37" s="21" t="s">
        <v>17</v>
      </c>
      <c r="P37" s="21" t="s">
        <v>18</v>
      </c>
      <c r="Q37" s="21" t="s">
        <v>19</v>
      </c>
      <c r="R37" s="21" t="s">
        <v>20</v>
      </c>
      <c r="S37" s="21" t="s">
        <v>21</v>
      </c>
      <c r="T37" s="21" t="s">
        <v>22</v>
      </c>
      <c r="U37" s="21" t="s">
        <v>23</v>
      </c>
      <c r="V37" s="22" t="s">
        <v>24</v>
      </c>
      <c r="W37" s="23"/>
      <c r="X37" s="24" t="s">
        <v>25</v>
      </c>
      <c r="Y37" s="24" t="s">
        <v>26</v>
      </c>
      <c r="Z37" s="24" t="s">
        <v>27</v>
      </c>
      <c r="AA37" s="25"/>
      <c r="AB37" s="26"/>
    </row>
    <row r="38" spans="1:28" s="16" customFormat="1" ht="15">
      <c r="A38" s="17"/>
      <c r="B38" s="17"/>
      <c r="C38" s="17"/>
      <c r="D38" s="18"/>
      <c r="E38" s="19"/>
      <c r="F38" s="27"/>
      <c r="G38" s="28"/>
      <c r="H38" s="28"/>
      <c r="I38" s="28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30" t="s">
        <v>28</v>
      </c>
      <c r="W38" s="31" t="s">
        <v>29</v>
      </c>
      <c r="X38" s="32" t="s">
        <v>30</v>
      </c>
      <c r="Y38" s="32" t="s">
        <v>31</v>
      </c>
      <c r="Z38" s="32" t="s">
        <v>32</v>
      </c>
      <c r="AA38" s="25"/>
      <c r="AB38" s="26"/>
    </row>
    <row r="39" spans="1:28" s="16" customFormat="1" ht="15">
      <c r="A39" s="17"/>
      <c r="B39" s="17"/>
      <c r="C39" s="17"/>
      <c r="D39" s="18"/>
      <c r="E39" s="19"/>
      <c r="F39" s="27"/>
      <c r="G39" s="28"/>
      <c r="H39" s="28"/>
      <c r="I39" s="28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3" t="s">
        <v>33</v>
      </c>
      <c r="W39" s="32" t="s">
        <v>34</v>
      </c>
      <c r="X39" s="32" t="s">
        <v>35</v>
      </c>
      <c r="Y39" s="32" t="s">
        <v>36</v>
      </c>
      <c r="Z39" s="32" t="s">
        <v>37</v>
      </c>
      <c r="AA39" s="25"/>
      <c r="AB39" s="26"/>
    </row>
    <row r="40" spans="1:28" s="16" customFormat="1" ht="15">
      <c r="A40" s="34"/>
      <c r="B40" s="34"/>
      <c r="C40" s="34"/>
      <c r="D40" s="35"/>
      <c r="E40" s="36"/>
      <c r="F40" s="37"/>
      <c r="G40" s="38"/>
      <c r="H40" s="38"/>
      <c r="I40" s="38"/>
      <c r="J40" s="38"/>
      <c r="K40" s="38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40" t="s">
        <v>38</v>
      </c>
      <c r="W40" s="41"/>
      <c r="X40" s="41" t="s">
        <v>39</v>
      </c>
      <c r="Y40" s="41" t="s">
        <v>40</v>
      </c>
      <c r="Z40" s="41" t="s">
        <v>41</v>
      </c>
      <c r="AA40" s="42"/>
      <c r="AB40" s="43"/>
    </row>
    <row r="41" spans="1:28" s="62" customFormat="1" ht="21.95" customHeight="1">
      <c r="A41" s="59" t="s">
        <v>76</v>
      </c>
      <c r="B41" s="59"/>
      <c r="C41" s="58"/>
      <c r="D41" s="60"/>
      <c r="E41" s="55">
        <f t="shared" ref="E41:Z52" si="7">SUM(E102,E162)</f>
        <v>108994</v>
      </c>
      <c r="F41" s="55">
        <f t="shared" si="7"/>
        <v>5500</v>
      </c>
      <c r="G41" s="55">
        <f t="shared" si="7"/>
        <v>6038</v>
      </c>
      <c r="H41" s="55">
        <f t="shared" si="7"/>
        <v>5938</v>
      </c>
      <c r="I41" s="55">
        <f t="shared" si="7"/>
        <v>6684</v>
      </c>
      <c r="J41" s="55">
        <f t="shared" si="7"/>
        <v>7145</v>
      </c>
      <c r="K41" s="55">
        <f t="shared" si="7"/>
        <v>7747</v>
      </c>
      <c r="L41" s="55">
        <f t="shared" si="7"/>
        <v>7937</v>
      </c>
      <c r="M41" s="55">
        <f t="shared" si="7"/>
        <v>8617</v>
      </c>
      <c r="N41" s="55">
        <f t="shared" si="7"/>
        <v>9145</v>
      </c>
      <c r="O41" s="55">
        <f t="shared" si="7"/>
        <v>10115</v>
      </c>
      <c r="P41" s="55">
        <f t="shared" si="7"/>
        <v>8537</v>
      </c>
      <c r="Q41" s="55">
        <f t="shared" si="7"/>
        <v>6902</v>
      </c>
      <c r="R41" s="55">
        <f t="shared" si="7"/>
        <v>5426</v>
      </c>
      <c r="S41" s="55">
        <f t="shared" si="7"/>
        <v>4649</v>
      </c>
      <c r="T41" s="55">
        <f t="shared" si="7"/>
        <v>3228</v>
      </c>
      <c r="U41" s="55">
        <f t="shared" si="7"/>
        <v>1970</v>
      </c>
      <c r="V41" s="72">
        <f t="shared" si="7"/>
        <v>1849</v>
      </c>
      <c r="W41" s="73">
        <f t="shared" si="7"/>
        <v>0</v>
      </c>
      <c r="X41" s="55">
        <f t="shared" si="7"/>
        <v>38</v>
      </c>
      <c r="Y41" s="55">
        <f t="shared" si="7"/>
        <v>230</v>
      </c>
      <c r="Z41" s="55">
        <f t="shared" si="7"/>
        <v>1299</v>
      </c>
      <c r="AA41" s="61"/>
      <c r="AB41" s="59" t="s">
        <v>77</v>
      </c>
    </row>
    <row r="42" spans="1:28" s="68" customFormat="1" ht="21.95" customHeight="1">
      <c r="A42" s="63"/>
      <c r="B42" s="64" t="s">
        <v>78</v>
      </c>
      <c r="C42" s="63"/>
      <c r="D42" s="65"/>
      <c r="E42" s="66">
        <f t="shared" si="7"/>
        <v>5995</v>
      </c>
      <c r="F42" s="66">
        <f t="shared" si="7"/>
        <v>299</v>
      </c>
      <c r="G42" s="66">
        <f t="shared" si="7"/>
        <v>576</v>
      </c>
      <c r="H42" s="66">
        <f t="shared" si="7"/>
        <v>659</v>
      </c>
      <c r="I42" s="66">
        <f t="shared" si="7"/>
        <v>345</v>
      </c>
      <c r="J42" s="66">
        <f t="shared" si="7"/>
        <v>294</v>
      </c>
      <c r="K42" s="66">
        <f t="shared" si="7"/>
        <v>364</v>
      </c>
      <c r="L42" s="66">
        <f t="shared" si="7"/>
        <v>369</v>
      </c>
      <c r="M42" s="66">
        <f t="shared" si="7"/>
        <v>394</v>
      </c>
      <c r="N42" s="66">
        <f t="shared" si="7"/>
        <v>435</v>
      </c>
      <c r="O42" s="66">
        <f t="shared" si="7"/>
        <v>466</v>
      </c>
      <c r="P42" s="66">
        <f t="shared" si="7"/>
        <v>393</v>
      </c>
      <c r="Q42" s="66">
        <f t="shared" si="7"/>
        <v>384</v>
      </c>
      <c r="R42" s="66">
        <f t="shared" si="7"/>
        <v>342</v>
      </c>
      <c r="S42" s="66">
        <f t="shared" si="7"/>
        <v>238</v>
      </c>
      <c r="T42" s="66">
        <f t="shared" si="7"/>
        <v>168</v>
      </c>
      <c r="U42" s="66">
        <f t="shared" si="7"/>
        <v>102</v>
      </c>
      <c r="V42" s="74">
        <f t="shared" si="7"/>
        <v>115</v>
      </c>
      <c r="W42" s="75">
        <f t="shared" si="7"/>
        <v>0</v>
      </c>
      <c r="X42" s="55">
        <f t="shared" si="7"/>
        <v>4</v>
      </c>
      <c r="Y42" s="55">
        <f t="shared" si="7"/>
        <v>4</v>
      </c>
      <c r="Z42" s="55">
        <f t="shared" si="7"/>
        <v>44</v>
      </c>
      <c r="AA42" s="67"/>
      <c r="AB42" s="64" t="s">
        <v>79</v>
      </c>
    </row>
    <row r="43" spans="1:28" s="68" customFormat="1" ht="21.95" customHeight="1">
      <c r="A43" s="63"/>
      <c r="B43" s="64" t="s">
        <v>46</v>
      </c>
      <c r="C43" s="63"/>
      <c r="D43" s="65"/>
      <c r="E43" s="66">
        <f t="shared" si="7"/>
        <v>102999</v>
      </c>
      <c r="F43" s="66">
        <f t="shared" si="7"/>
        <v>5201</v>
      </c>
      <c r="G43" s="66">
        <f t="shared" si="7"/>
        <v>5462</v>
      </c>
      <c r="H43" s="66">
        <f t="shared" si="7"/>
        <v>5279</v>
      </c>
      <c r="I43" s="66">
        <f t="shared" si="7"/>
        <v>6339</v>
      </c>
      <c r="J43" s="66">
        <f t="shared" si="7"/>
        <v>6851</v>
      </c>
      <c r="K43" s="66">
        <f t="shared" si="7"/>
        <v>7383</v>
      </c>
      <c r="L43" s="66">
        <f t="shared" si="7"/>
        <v>7568</v>
      </c>
      <c r="M43" s="66">
        <f t="shared" si="7"/>
        <v>8223</v>
      </c>
      <c r="N43" s="66">
        <f t="shared" si="7"/>
        <v>8710</v>
      </c>
      <c r="O43" s="66">
        <f t="shared" si="7"/>
        <v>9649</v>
      </c>
      <c r="P43" s="66">
        <f t="shared" si="7"/>
        <v>8144</v>
      </c>
      <c r="Q43" s="66">
        <f t="shared" si="7"/>
        <v>6518</v>
      </c>
      <c r="R43" s="66">
        <f t="shared" si="7"/>
        <v>5084</v>
      </c>
      <c r="S43" s="66">
        <f t="shared" si="7"/>
        <v>4411</v>
      </c>
      <c r="T43" s="66">
        <f t="shared" si="7"/>
        <v>3060</v>
      </c>
      <c r="U43" s="66">
        <f t="shared" si="7"/>
        <v>1868</v>
      </c>
      <c r="V43" s="74">
        <f t="shared" si="7"/>
        <v>1734</v>
      </c>
      <c r="W43" s="75">
        <f t="shared" si="7"/>
        <v>0</v>
      </c>
      <c r="X43" s="55">
        <f t="shared" si="7"/>
        <v>34</v>
      </c>
      <c r="Y43" s="55">
        <f t="shared" si="7"/>
        <v>226</v>
      </c>
      <c r="Z43" s="55">
        <f t="shared" si="7"/>
        <v>1255</v>
      </c>
      <c r="AA43" s="67"/>
      <c r="AB43" s="64" t="s">
        <v>47</v>
      </c>
    </row>
    <row r="44" spans="1:28" s="62" customFormat="1" ht="21.95" customHeight="1">
      <c r="A44" s="59" t="s">
        <v>80</v>
      </c>
      <c r="B44" s="59"/>
      <c r="C44" s="58"/>
      <c r="D44" s="60"/>
      <c r="E44" s="55">
        <f t="shared" si="7"/>
        <v>61089</v>
      </c>
      <c r="F44" s="55">
        <f t="shared" si="7"/>
        <v>3013</v>
      </c>
      <c r="G44" s="55">
        <f t="shared" si="7"/>
        <v>3401</v>
      </c>
      <c r="H44" s="55">
        <f t="shared" si="7"/>
        <v>3531</v>
      </c>
      <c r="I44" s="55">
        <f t="shared" si="7"/>
        <v>4116</v>
      </c>
      <c r="J44" s="55">
        <f t="shared" si="7"/>
        <v>4329</v>
      </c>
      <c r="K44" s="55">
        <f t="shared" si="7"/>
        <v>4561</v>
      </c>
      <c r="L44" s="55">
        <f t="shared" si="7"/>
        <v>4376</v>
      </c>
      <c r="M44" s="55">
        <f t="shared" si="7"/>
        <v>5157</v>
      </c>
      <c r="N44" s="55">
        <f t="shared" si="7"/>
        <v>5560</v>
      </c>
      <c r="O44" s="55">
        <f t="shared" si="7"/>
        <v>5609</v>
      </c>
      <c r="P44" s="55">
        <f t="shared" si="7"/>
        <v>4736</v>
      </c>
      <c r="Q44" s="55">
        <f t="shared" si="7"/>
        <v>3779</v>
      </c>
      <c r="R44" s="55">
        <f t="shared" si="7"/>
        <v>3025</v>
      </c>
      <c r="S44" s="55">
        <f t="shared" si="7"/>
        <v>2356</v>
      </c>
      <c r="T44" s="55">
        <f t="shared" si="7"/>
        <v>1471</v>
      </c>
      <c r="U44" s="55">
        <f t="shared" si="7"/>
        <v>1025</v>
      </c>
      <c r="V44" s="76">
        <f t="shared" si="7"/>
        <v>868</v>
      </c>
      <c r="W44" s="73">
        <f t="shared" si="7"/>
        <v>0</v>
      </c>
      <c r="X44" s="55">
        <f t="shared" si="7"/>
        <v>15</v>
      </c>
      <c r="Y44" s="55">
        <f t="shared" si="7"/>
        <v>31</v>
      </c>
      <c r="Z44" s="55">
        <f t="shared" si="7"/>
        <v>130</v>
      </c>
      <c r="AA44" s="61"/>
      <c r="AB44" s="59" t="s">
        <v>81</v>
      </c>
    </row>
    <row r="45" spans="1:28" s="68" customFormat="1" ht="21.95" customHeight="1">
      <c r="A45" s="63"/>
      <c r="B45" s="64" t="s">
        <v>82</v>
      </c>
      <c r="C45" s="63"/>
      <c r="D45" s="65"/>
      <c r="E45" s="66">
        <f t="shared" si="7"/>
        <v>3878</v>
      </c>
      <c r="F45" s="66">
        <f t="shared" si="7"/>
        <v>186</v>
      </c>
      <c r="G45" s="66">
        <f t="shared" si="7"/>
        <v>194</v>
      </c>
      <c r="H45" s="66">
        <f t="shared" si="7"/>
        <v>238</v>
      </c>
      <c r="I45" s="66">
        <f t="shared" si="7"/>
        <v>215</v>
      </c>
      <c r="J45" s="66">
        <f t="shared" si="7"/>
        <v>279</v>
      </c>
      <c r="K45" s="66">
        <f t="shared" si="7"/>
        <v>271</v>
      </c>
      <c r="L45" s="66">
        <f t="shared" si="7"/>
        <v>251</v>
      </c>
      <c r="M45" s="66">
        <f t="shared" si="7"/>
        <v>327</v>
      </c>
      <c r="N45" s="66">
        <f t="shared" si="7"/>
        <v>352</v>
      </c>
      <c r="O45" s="66">
        <f t="shared" si="7"/>
        <v>379</v>
      </c>
      <c r="P45" s="66">
        <f t="shared" si="7"/>
        <v>293</v>
      </c>
      <c r="Q45" s="66">
        <f t="shared" si="7"/>
        <v>250</v>
      </c>
      <c r="R45" s="66">
        <f t="shared" si="7"/>
        <v>195</v>
      </c>
      <c r="S45" s="66">
        <f t="shared" si="7"/>
        <v>169</v>
      </c>
      <c r="T45" s="66">
        <f t="shared" si="7"/>
        <v>113</v>
      </c>
      <c r="U45" s="66">
        <f t="shared" si="7"/>
        <v>70</v>
      </c>
      <c r="V45" s="74">
        <f t="shared" si="7"/>
        <v>79</v>
      </c>
      <c r="W45" s="75">
        <f t="shared" si="7"/>
        <v>0</v>
      </c>
      <c r="X45" s="66">
        <f t="shared" si="7"/>
        <v>2</v>
      </c>
      <c r="Y45" s="66">
        <f t="shared" si="7"/>
        <v>5</v>
      </c>
      <c r="Z45" s="66">
        <f t="shared" si="7"/>
        <v>10</v>
      </c>
      <c r="AA45" s="67"/>
      <c r="AB45" s="64" t="s">
        <v>83</v>
      </c>
    </row>
    <row r="46" spans="1:28" s="68" customFormat="1" ht="21.95" customHeight="1">
      <c r="A46" s="63"/>
      <c r="B46" s="64" t="s">
        <v>46</v>
      </c>
      <c r="C46" s="63"/>
      <c r="D46" s="65"/>
      <c r="E46" s="66">
        <f t="shared" si="7"/>
        <v>57211</v>
      </c>
      <c r="F46" s="66">
        <f t="shared" si="7"/>
        <v>2827</v>
      </c>
      <c r="G46" s="66">
        <f t="shared" si="7"/>
        <v>3207</v>
      </c>
      <c r="H46" s="66">
        <f t="shared" si="7"/>
        <v>3293</v>
      </c>
      <c r="I46" s="66">
        <f t="shared" si="7"/>
        <v>3901</v>
      </c>
      <c r="J46" s="66">
        <f t="shared" si="7"/>
        <v>4050</v>
      </c>
      <c r="K46" s="66">
        <f t="shared" si="7"/>
        <v>4290</v>
      </c>
      <c r="L46" s="66">
        <f t="shared" si="7"/>
        <v>4125</v>
      </c>
      <c r="M46" s="66">
        <f t="shared" si="7"/>
        <v>4830</v>
      </c>
      <c r="N46" s="66">
        <f t="shared" si="7"/>
        <v>5208</v>
      </c>
      <c r="O46" s="66">
        <f t="shared" si="7"/>
        <v>5230</v>
      </c>
      <c r="P46" s="66">
        <f t="shared" si="7"/>
        <v>4443</v>
      </c>
      <c r="Q46" s="66">
        <f t="shared" si="7"/>
        <v>3529</v>
      </c>
      <c r="R46" s="66">
        <f t="shared" si="7"/>
        <v>2830</v>
      </c>
      <c r="S46" s="66">
        <f t="shared" si="7"/>
        <v>2187</v>
      </c>
      <c r="T46" s="66">
        <f t="shared" si="7"/>
        <v>1358</v>
      </c>
      <c r="U46" s="66">
        <f t="shared" si="7"/>
        <v>955</v>
      </c>
      <c r="V46" s="74">
        <f t="shared" si="7"/>
        <v>789</v>
      </c>
      <c r="W46" s="75">
        <f t="shared" si="7"/>
        <v>0</v>
      </c>
      <c r="X46" s="66">
        <f t="shared" si="7"/>
        <v>13</v>
      </c>
      <c r="Y46" s="66">
        <f t="shared" si="7"/>
        <v>26</v>
      </c>
      <c r="Z46" s="66">
        <f t="shared" si="7"/>
        <v>120</v>
      </c>
      <c r="AA46" s="67"/>
      <c r="AB46" s="64" t="s">
        <v>47</v>
      </c>
    </row>
    <row r="47" spans="1:28" s="62" customFormat="1" ht="21.95" customHeight="1">
      <c r="A47" s="59" t="s">
        <v>84</v>
      </c>
      <c r="B47" s="59"/>
      <c r="C47" s="58"/>
      <c r="D47" s="60"/>
      <c r="E47" s="55">
        <f t="shared" si="7"/>
        <v>87719</v>
      </c>
      <c r="F47" s="55">
        <f t="shared" si="7"/>
        <v>4514</v>
      </c>
      <c r="G47" s="55">
        <f t="shared" si="7"/>
        <v>4920</v>
      </c>
      <c r="H47" s="55">
        <f t="shared" si="7"/>
        <v>5381</v>
      </c>
      <c r="I47" s="55">
        <f t="shared" si="7"/>
        <v>6415</v>
      </c>
      <c r="J47" s="55">
        <f t="shared" si="7"/>
        <v>6443</v>
      </c>
      <c r="K47" s="55">
        <f t="shared" si="7"/>
        <v>6338</v>
      </c>
      <c r="L47" s="55">
        <f t="shared" si="7"/>
        <v>6127</v>
      </c>
      <c r="M47" s="55">
        <f t="shared" si="7"/>
        <v>7181</v>
      </c>
      <c r="N47" s="55">
        <f t="shared" si="7"/>
        <v>8252</v>
      </c>
      <c r="O47" s="55">
        <f t="shared" si="7"/>
        <v>8030</v>
      </c>
      <c r="P47" s="55">
        <f t="shared" si="7"/>
        <v>6384</v>
      </c>
      <c r="Q47" s="55">
        <f t="shared" si="7"/>
        <v>5256</v>
      </c>
      <c r="R47" s="55">
        <f t="shared" si="7"/>
        <v>4308</v>
      </c>
      <c r="S47" s="55">
        <f t="shared" si="7"/>
        <v>3337</v>
      </c>
      <c r="T47" s="55">
        <f t="shared" si="7"/>
        <v>2231</v>
      </c>
      <c r="U47" s="55">
        <f t="shared" si="7"/>
        <v>1320</v>
      </c>
      <c r="V47" s="76">
        <f t="shared" si="7"/>
        <v>1048</v>
      </c>
      <c r="W47" s="73">
        <f t="shared" si="7"/>
        <v>0</v>
      </c>
      <c r="X47" s="66">
        <f t="shared" si="7"/>
        <v>28</v>
      </c>
      <c r="Y47" s="66">
        <f t="shared" si="7"/>
        <v>65</v>
      </c>
      <c r="Z47" s="66">
        <f t="shared" si="7"/>
        <v>141</v>
      </c>
      <c r="AA47" s="61"/>
      <c r="AB47" s="59" t="s">
        <v>85</v>
      </c>
    </row>
    <row r="48" spans="1:28" s="68" customFormat="1" ht="21.95" customHeight="1">
      <c r="A48" s="63"/>
      <c r="B48" s="64" t="s">
        <v>86</v>
      </c>
      <c r="C48" s="63"/>
      <c r="D48" s="65"/>
      <c r="E48" s="66">
        <f t="shared" si="7"/>
        <v>8199</v>
      </c>
      <c r="F48" s="66">
        <f t="shared" si="7"/>
        <v>379</v>
      </c>
      <c r="G48" s="66">
        <f t="shared" si="7"/>
        <v>467</v>
      </c>
      <c r="H48" s="66">
        <f t="shared" si="7"/>
        <v>471</v>
      </c>
      <c r="I48" s="66">
        <f t="shared" si="7"/>
        <v>540</v>
      </c>
      <c r="J48" s="66">
        <f t="shared" si="7"/>
        <v>566</v>
      </c>
      <c r="K48" s="66">
        <f t="shared" si="7"/>
        <v>558</v>
      </c>
      <c r="L48" s="66">
        <f t="shared" si="7"/>
        <v>527</v>
      </c>
      <c r="M48" s="66">
        <f t="shared" si="7"/>
        <v>664</v>
      </c>
      <c r="N48" s="66">
        <f t="shared" si="7"/>
        <v>693</v>
      </c>
      <c r="O48" s="66">
        <f t="shared" si="7"/>
        <v>697</v>
      </c>
      <c r="P48" s="66">
        <f t="shared" si="7"/>
        <v>676</v>
      </c>
      <c r="Q48" s="66">
        <f t="shared" si="7"/>
        <v>589</v>
      </c>
      <c r="R48" s="66">
        <f t="shared" si="7"/>
        <v>471</v>
      </c>
      <c r="S48" s="66">
        <f t="shared" si="7"/>
        <v>338</v>
      </c>
      <c r="T48" s="66">
        <f t="shared" si="7"/>
        <v>219</v>
      </c>
      <c r="U48" s="66">
        <f t="shared" si="7"/>
        <v>161</v>
      </c>
      <c r="V48" s="74">
        <f t="shared" si="7"/>
        <v>125</v>
      </c>
      <c r="W48" s="75">
        <f t="shared" si="7"/>
        <v>0</v>
      </c>
      <c r="X48" s="55">
        <f t="shared" si="7"/>
        <v>12</v>
      </c>
      <c r="Y48" s="55">
        <f t="shared" si="7"/>
        <v>31</v>
      </c>
      <c r="Z48" s="55">
        <f t="shared" si="7"/>
        <v>15</v>
      </c>
      <c r="AA48" s="67"/>
      <c r="AB48" s="77" t="s">
        <v>87</v>
      </c>
    </row>
    <row r="49" spans="1:28" s="68" customFormat="1" ht="21.95" customHeight="1">
      <c r="A49" s="63"/>
      <c r="B49" s="64" t="s">
        <v>46</v>
      </c>
      <c r="C49" s="63"/>
      <c r="D49" s="65"/>
      <c r="E49" s="66">
        <f t="shared" si="7"/>
        <v>79520</v>
      </c>
      <c r="F49" s="66">
        <f t="shared" si="7"/>
        <v>4135</v>
      </c>
      <c r="G49" s="66">
        <f t="shared" si="7"/>
        <v>4453</v>
      </c>
      <c r="H49" s="66">
        <f t="shared" si="7"/>
        <v>4910</v>
      </c>
      <c r="I49" s="66">
        <f t="shared" si="7"/>
        <v>5875</v>
      </c>
      <c r="J49" s="66">
        <f t="shared" si="7"/>
        <v>5877</v>
      </c>
      <c r="K49" s="66">
        <f t="shared" si="7"/>
        <v>5780</v>
      </c>
      <c r="L49" s="66">
        <f t="shared" si="7"/>
        <v>5600</v>
      </c>
      <c r="M49" s="66">
        <f t="shared" si="7"/>
        <v>6517</v>
      </c>
      <c r="N49" s="66">
        <f t="shared" si="7"/>
        <v>7559</v>
      </c>
      <c r="O49" s="66">
        <f t="shared" si="7"/>
        <v>7333</v>
      </c>
      <c r="P49" s="66">
        <f t="shared" si="7"/>
        <v>5708</v>
      </c>
      <c r="Q49" s="66">
        <f t="shared" si="7"/>
        <v>4667</v>
      </c>
      <c r="R49" s="66">
        <f t="shared" si="7"/>
        <v>3837</v>
      </c>
      <c r="S49" s="66">
        <f t="shared" si="7"/>
        <v>2999</v>
      </c>
      <c r="T49" s="66">
        <f t="shared" si="7"/>
        <v>2012</v>
      </c>
      <c r="U49" s="66">
        <f t="shared" si="7"/>
        <v>1159</v>
      </c>
      <c r="V49" s="74">
        <f t="shared" si="7"/>
        <v>923</v>
      </c>
      <c r="W49" s="75">
        <f t="shared" si="7"/>
        <v>0</v>
      </c>
      <c r="X49" s="66">
        <f t="shared" si="7"/>
        <v>16</v>
      </c>
      <c r="Y49" s="66">
        <f t="shared" si="7"/>
        <v>34</v>
      </c>
      <c r="Z49" s="66">
        <f t="shared" si="7"/>
        <v>126</v>
      </c>
      <c r="AA49" s="67"/>
      <c r="AB49" s="64" t="s">
        <v>47</v>
      </c>
    </row>
    <row r="50" spans="1:28" s="62" customFormat="1" ht="21.95" customHeight="1">
      <c r="A50" s="59" t="s">
        <v>88</v>
      </c>
      <c r="B50" s="59"/>
      <c r="C50" s="58"/>
      <c r="D50" s="60"/>
      <c r="E50" s="55">
        <f t="shared" si="7"/>
        <v>114328</v>
      </c>
      <c r="F50" s="55">
        <f t="shared" si="7"/>
        <v>5295</v>
      </c>
      <c r="G50" s="55">
        <f t="shared" si="7"/>
        <v>5938</v>
      </c>
      <c r="H50" s="55">
        <f t="shared" si="7"/>
        <v>6349</v>
      </c>
      <c r="I50" s="55">
        <f t="shared" si="7"/>
        <v>7454</v>
      </c>
      <c r="J50" s="55">
        <f t="shared" si="7"/>
        <v>7539</v>
      </c>
      <c r="K50" s="55">
        <f t="shared" si="7"/>
        <v>7722</v>
      </c>
      <c r="L50" s="55">
        <f t="shared" si="7"/>
        <v>7548</v>
      </c>
      <c r="M50" s="55">
        <f t="shared" si="7"/>
        <v>9461</v>
      </c>
      <c r="N50" s="55">
        <f t="shared" si="7"/>
        <v>10421</v>
      </c>
      <c r="O50" s="55">
        <f t="shared" si="7"/>
        <v>10239</v>
      </c>
      <c r="P50" s="55">
        <f t="shared" si="7"/>
        <v>8225</v>
      </c>
      <c r="Q50" s="55">
        <f t="shared" si="7"/>
        <v>6963</v>
      </c>
      <c r="R50" s="55">
        <f t="shared" si="7"/>
        <v>5749</v>
      </c>
      <c r="S50" s="55">
        <f t="shared" si="7"/>
        <v>5319</v>
      </c>
      <c r="T50" s="55">
        <f t="shared" si="7"/>
        <v>3705</v>
      </c>
      <c r="U50" s="55">
        <f t="shared" si="7"/>
        <v>2302</v>
      </c>
      <c r="V50" s="76">
        <f t="shared" si="7"/>
        <v>2033</v>
      </c>
      <c r="W50" s="73">
        <f t="shared" si="7"/>
        <v>0</v>
      </c>
      <c r="X50" s="66">
        <f t="shared" si="7"/>
        <v>40</v>
      </c>
      <c r="Y50" s="66">
        <f t="shared" si="7"/>
        <v>442</v>
      </c>
      <c r="Z50" s="66">
        <f t="shared" si="7"/>
        <v>1584</v>
      </c>
      <c r="AA50" s="61"/>
      <c r="AB50" s="59" t="s">
        <v>89</v>
      </c>
    </row>
    <row r="51" spans="1:28" s="68" customFormat="1" ht="21.95" customHeight="1">
      <c r="A51" s="63"/>
      <c r="B51" s="64" t="s">
        <v>90</v>
      </c>
      <c r="C51" s="63"/>
      <c r="D51" s="65"/>
      <c r="E51" s="66">
        <f t="shared" si="7"/>
        <v>5089</v>
      </c>
      <c r="F51" s="66">
        <f t="shared" si="7"/>
        <v>225</v>
      </c>
      <c r="G51" s="66">
        <f t="shared" si="7"/>
        <v>263</v>
      </c>
      <c r="H51" s="66">
        <f t="shared" si="7"/>
        <v>293</v>
      </c>
      <c r="I51" s="66">
        <f t="shared" si="7"/>
        <v>311</v>
      </c>
      <c r="J51" s="66">
        <f t="shared" si="7"/>
        <v>278</v>
      </c>
      <c r="K51" s="66">
        <f t="shared" si="7"/>
        <v>330</v>
      </c>
      <c r="L51" s="66">
        <f t="shared" si="7"/>
        <v>298</v>
      </c>
      <c r="M51" s="66">
        <f t="shared" si="7"/>
        <v>354</v>
      </c>
      <c r="N51" s="66">
        <f t="shared" si="7"/>
        <v>375</v>
      </c>
      <c r="O51" s="66">
        <f t="shared" si="7"/>
        <v>410</v>
      </c>
      <c r="P51" s="66">
        <f t="shared" si="7"/>
        <v>368</v>
      </c>
      <c r="Q51" s="66">
        <f t="shared" si="7"/>
        <v>368</v>
      </c>
      <c r="R51" s="66">
        <f t="shared" si="7"/>
        <v>298</v>
      </c>
      <c r="S51" s="66">
        <f t="shared" si="7"/>
        <v>270</v>
      </c>
      <c r="T51" s="66">
        <f t="shared" si="7"/>
        <v>187</v>
      </c>
      <c r="U51" s="66">
        <f t="shared" si="7"/>
        <v>117</v>
      </c>
      <c r="V51" s="74">
        <f t="shared" si="7"/>
        <v>154</v>
      </c>
      <c r="W51" s="75">
        <f t="shared" si="7"/>
        <v>0</v>
      </c>
      <c r="X51" s="55">
        <f t="shared" si="7"/>
        <v>4</v>
      </c>
      <c r="Y51" s="55">
        <f t="shared" si="7"/>
        <v>13</v>
      </c>
      <c r="Z51" s="55">
        <f t="shared" si="7"/>
        <v>173</v>
      </c>
      <c r="AA51" s="67"/>
      <c r="AB51" s="64" t="s">
        <v>91</v>
      </c>
    </row>
    <row r="52" spans="1:28" s="68" customFormat="1" ht="21.95" customHeight="1">
      <c r="A52" s="63"/>
      <c r="B52" s="64" t="s">
        <v>46</v>
      </c>
      <c r="C52" s="63"/>
      <c r="D52" s="65"/>
      <c r="E52" s="66">
        <f t="shared" si="7"/>
        <v>109239</v>
      </c>
      <c r="F52" s="66">
        <f t="shared" si="7"/>
        <v>5070</v>
      </c>
      <c r="G52" s="66">
        <f t="shared" si="7"/>
        <v>5675</v>
      </c>
      <c r="H52" s="66">
        <f t="shared" si="7"/>
        <v>6056</v>
      </c>
      <c r="I52" s="66">
        <f t="shared" si="7"/>
        <v>7143</v>
      </c>
      <c r="J52" s="66">
        <f t="shared" si="7"/>
        <v>7261</v>
      </c>
      <c r="K52" s="66">
        <f t="shared" si="7"/>
        <v>7392</v>
      </c>
      <c r="L52" s="66">
        <f t="shared" si="7"/>
        <v>7250</v>
      </c>
      <c r="M52" s="66">
        <f t="shared" si="7"/>
        <v>9107</v>
      </c>
      <c r="N52" s="66">
        <f t="shared" si="7"/>
        <v>10046</v>
      </c>
      <c r="O52" s="66">
        <f t="shared" si="7"/>
        <v>9829</v>
      </c>
      <c r="P52" s="66">
        <f t="shared" si="7"/>
        <v>7857</v>
      </c>
      <c r="Q52" s="66">
        <f t="shared" si="7"/>
        <v>6595</v>
      </c>
      <c r="R52" s="66">
        <f t="shared" ref="R52:AM52" si="8">SUM(R113,R173)</f>
        <v>5451</v>
      </c>
      <c r="S52" s="66">
        <f t="shared" si="8"/>
        <v>5049</v>
      </c>
      <c r="T52" s="66">
        <f t="shared" si="8"/>
        <v>3518</v>
      </c>
      <c r="U52" s="66">
        <f t="shared" si="8"/>
        <v>2185</v>
      </c>
      <c r="V52" s="74">
        <f t="shared" si="8"/>
        <v>1879</v>
      </c>
      <c r="W52" s="75">
        <f t="shared" si="8"/>
        <v>0</v>
      </c>
      <c r="X52" s="66">
        <f t="shared" si="8"/>
        <v>36</v>
      </c>
      <c r="Y52" s="66">
        <f t="shared" si="8"/>
        <v>429</v>
      </c>
      <c r="Z52" s="66">
        <f t="shared" si="8"/>
        <v>1411</v>
      </c>
      <c r="AA52" s="67"/>
      <c r="AB52" s="64" t="s">
        <v>47</v>
      </c>
    </row>
    <row r="53" spans="1:28" s="62" customFormat="1" ht="21.95" customHeight="1">
      <c r="A53" s="59" t="s">
        <v>92</v>
      </c>
      <c r="B53" s="59"/>
      <c r="C53" s="58"/>
      <c r="D53" s="60"/>
      <c r="E53" s="55">
        <f t="shared" ref="E53:Z58" si="9">SUM(E114,E174)</f>
        <v>37422</v>
      </c>
      <c r="F53" s="55">
        <f t="shared" si="9"/>
        <v>1909</v>
      </c>
      <c r="G53" s="55">
        <f t="shared" si="9"/>
        <v>2193</v>
      </c>
      <c r="H53" s="55">
        <f t="shared" si="9"/>
        <v>2347</v>
      </c>
      <c r="I53" s="55">
        <f t="shared" si="9"/>
        <v>2518</v>
      </c>
      <c r="J53" s="55">
        <f t="shared" si="9"/>
        <v>2533</v>
      </c>
      <c r="K53" s="55">
        <f t="shared" si="9"/>
        <v>2588</v>
      </c>
      <c r="L53" s="55">
        <f t="shared" si="9"/>
        <v>2581</v>
      </c>
      <c r="M53" s="55">
        <f t="shared" si="9"/>
        <v>3042</v>
      </c>
      <c r="N53" s="55">
        <f t="shared" si="9"/>
        <v>3525</v>
      </c>
      <c r="O53" s="55">
        <f t="shared" si="9"/>
        <v>3323</v>
      </c>
      <c r="P53" s="55">
        <f t="shared" si="9"/>
        <v>2703</v>
      </c>
      <c r="Q53" s="55">
        <f t="shared" si="9"/>
        <v>2277</v>
      </c>
      <c r="R53" s="55">
        <f t="shared" si="9"/>
        <v>1822</v>
      </c>
      <c r="S53" s="55">
        <f t="shared" si="9"/>
        <v>1527</v>
      </c>
      <c r="T53" s="55">
        <f t="shared" si="9"/>
        <v>1061</v>
      </c>
      <c r="U53" s="55">
        <f t="shared" si="9"/>
        <v>664</v>
      </c>
      <c r="V53" s="76">
        <f t="shared" si="9"/>
        <v>636</v>
      </c>
      <c r="W53" s="73">
        <f t="shared" si="9"/>
        <v>0</v>
      </c>
      <c r="X53" s="66">
        <f t="shared" si="9"/>
        <v>11</v>
      </c>
      <c r="Y53" s="66">
        <f t="shared" si="9"/>
        <v>72</v>
      </c>
      <c r="Z53" s="66">
        <f t="shared" si="9"/>
        <v>90</v>
      </c>
      <c r="AA53" s="61"/>
      <c r="AB53" s="59" t="s">
        <v>93</v>
      </c>
    </row>
    <row r="54" spans="1:28" s="68" customFormat="1" ht="21.95" customHeight="1">
      <c r="A54" s="63"/>
      <c r="B54" s="64" t="s">
        <v>94</v>
      </c>
      <c r="C54" s="63"/>
      <c r="D54" s="65"/>
      <c r="E54" s="66">
        <f t="shared" si="9"/>
        <v>4680</v>
      </c>
      <c r="F54" s="66">
        <f t="shared" si="9"/>
        <v>272</v>
      </c>
      <c r="G54" s="66">
        <f t="shared" si="9"/>
        <v>269</v>
      </c>
      <c r="H54" s="66">
        <f t="shared" si="9"/>
        <v>295</v>
      </c>
      <c r="I54" s="66">
        <f t="shared" si="9"/>
        <v>288</v>
      </c>
      <c r="J54" s="66">
        <f t="shared" si="9"/>
        <v>313</v>
      </c>
      <c r="K54" s="66">
        <f t="shared" si="9"/>
        <v>374</v>
      </c>
      <c r="L54" s="66">
        <f t="shared" si="9"/>
        <v>333</v>
      </c>
      <c r="M54" s="66">
        <f t="shared" si="9"/>
        <v>363</v>
      </c>
      <c r="N54" s="66">
        <f t="shared" si="9"/>
        <v>435</v>
      </c>
      <c r="O54" s="66">
        <f t="shared" si="9"/>
        <v>416</v>
      </c>
      <c r="P54" s="66">
        <f t="shared" si="9"/>
        <v>353</v>
      </c>
      <c r="Q54" s="66">
        <f t="shared" si="9"/>
        <v>279</v>
      </c>
      <c r="R54" s="66">
        <f t="shared" si="9"/>
        <v>224</v>
      </c>
      <c r="S54" s="66">
        <f t="shared" si="9"/>
        <v>169</v>
      </c>
      <c r="T54" s="66">
        <f t="shared" si="9"/>
        <v>115</v>
      </c>
      <c r="U54" s="66">
        <f t="shared" si="9"/>
        <v>88</v>
      </c>
      <c r="V54" s="74">
        <f t="shared" si="9"/>
        <v>66</v>
      </c>
      <c r="W54" s="75">
        <f t="shared" si="9"/>
        <v>0</v>
      </c>
      <c r="X54" s="55">
        <f t="shared" si="9"/>
        <v>0</v>
      </c>
      <c r="Y54" s="55">
        <f t="shared" si="9"/>
        <v>3</v>
      </c>
      <c r="Z54" s="55">
        <f t="shared" si="9"/>
        <v>25</v>
      </c>
      <c r="AA54" s="67"/>
      <c r="AB54" s="64" t="s">
        <v>95</v>
      </c>
    </row>
    <row r="55" spans="1:28" s="68" customFormat="1" ht="21.95" customHeight="1">
      <c r="A55" s="63"/>
      <c r="B55" s="64" t="s">
        <v>46</v>
      </c>
      <c r="C55" s="63"/>
      <c r="D55" s="65"/>
      <c r="E55" s="66">
        <f t="shared" si="9"/>
        <v>32742</v>
      </c>
      <c r="F55" s="66">
        <f t="shared" si="9"/>
        <v>1637</v>
      </c>
      <c r="G55" s="66">
        <f t="shared" si="9"/>
        <v>1924</v>
      </c>
      <c r="H55" s="66">
        <f t="shared" si="9"/>
        <v>2052</v>
      </c>
      <c r="I55" s="66">
        <f t="shared" si="9"/>
        <v>2230</v>
      </c>
      <c r="J55" s="66">
        <f t="shared" si="9"/>
        <v>2220</v>
      </c>
      <c r="K55" s="66">
        <f t="shared" si="9"/>
        <v>2214</v>
      </c>
      <c r="L55" s="66">
        <f t="shared" si="9"/>
        <v>2248</v>
      </c>
      <c r="M55" s="66">
        <f t="shared" si="9"/>
        <v>2679</v>
      </c>
      <c r="N55" s="66">
        <f t="shared" si="9"/>
        <v>3090</v>
      </c>
      <c r="O55" s="66">
        <f t="shared" si="9"/>
        <v>2907</v>
      </c>
      <c r="P55" s="66">
        <f t="shared" si="9"/>
        <v>2350</v>
      </c>
      <c r="Q55" s="66">
        <f t="shared" si="9"/>
        <v>1998</v>
      </c>
      <c r="R55" s="66">
        <f t="shared" si="9"/>
        <v>1598</v>
      </c>
      <c r="S55" s="66">
        <f t="shared" si="9"/>
        <v>1358</v>
      </c>
      <c r="T55" s="66">
        <f t="shared" si="9"/>
        <v>946</v>
      </c>
      <c r="U55" s="66">
        <f t="shared" si="9"/>
        <v>576</v>
      </c>
      <c r="V55" s="74">
        <f t="shared" si="9"/>
        <v>570</v>
      </c>
      <c r="W55" s="75">
        <f t="shared" si="9"/>
        <v>0</v>
      </c>
      <c r="X55" s="66">
        <f t="shared" si="9"/>
        <v>11</v>
      </c>
      <c r="Y55" s="66">
        <f t="shared" si="9"/>
        <v>69</v>
      </c>
      <c r="Z55" s="66">
        <f t="shared" si="9"/>
        <v>65</v>
      </c>
      <c r="AA55" s="67"/>
      <c r="AB55" s="64" t="s">
        <v>47</v>
      </c>
    </row>
    <row r="56" spans="1:28" s="62" customFormat="1" ht="21.95" customHeight="1">
      <c r="A56" s="59" t="s">
        <v>96</v>
      </c>
      <c r="B56" s="59"/>
      <c r="C56" s="58"/>
      <c r="D56" s="60"/>
      <c r="E56" s="55">
        <f t="shared" si="9"/>
        <v>35339</v>
      </c>
      <c r="F56" s="55">
        <f t="shared" si="9"/>
        <v>1718</v>
      </c>
      <c r="G56" s="55">
        <f t="shared" si="9"/>
        <v>1934</v>
      </c>
      <c r="H56" s="55">
        <f t="shared" si="9"/>
        <v>2122</v>
      </c>
      <c r="I56" s="55">
        <f t="shared" si="9"/>
        <v>2440</v>
      </c>
      <c r="J56" s="55">
        <f t="shared" si="9"/>
        <v>2352</v>
      </c>
      <c r="K56" s="55">
        <f t="shared" si="9"/>
        <v>2443</v>
      </c>
      <c r="L56" s="55">
        <f t="shared" si="9"/>
        <v>2486</v>
      </c>
      <c r="M56" s="55">
        <f t="shared" si="9"/>
        <v>2868</v>
      </c>
      <c r="N56" s="55">
        <f t="shared" si="9"/>
        <v>3265</v>
      </c>
      <c r="O56" s="55">
        <f t="shared" si="9"/>
        <v>3336</v>
      </c>
      <c r="P56" s="55">
        <f t="shared" si="9"/>
        <v>2841</v>
      </c>
      <c r="Q56" s="55">
        <f t="shared" si="9"/>
        <v>2145</v>
      </c>
      <c r="R56" s="55">
        <f t="shared" si="9"/>
        <v>1694</v>
      </c>
      <c r="S56" s="55">
        <f t="shared" si="9"/>
        <v>1476</v>
      </c>
      <c r="T56" s="55">
        <f t="shared" si="9"/>
        <v>1012</v>
      </c>
      <c r="U56" s="55">
        <f t="shared" si="9"/>
        <v>590</v>
      </c>
      <c r="V56" s="76">
        <f t="shared" si="9"/>
        <v>518</v>
      </c>
      <c r="W56" s="73">
        <f t="shared" si="9"/>
        <v>0</v>
      </c>
      <c r="X56" s="66">
        <f t="shared" si="9"/>
        <v>7</v>
      </c>
      <c r="Y56" s="66">
        <f t="shared" si="9"/>
        <v>15</v>
      </c>
      <c r="Z56" s="66">
        <f t="shared" si="9"/>
        <v>77</v>
      </c>
      <c r="AA56" s="61"/>
      <c r="AB56" s="59" t="s">
        <v>97</v>
      </c>
    </row>
    <row r="57" spans="1:28" s="62" customFormat="1" ht="21.95" customHeight="1">
      <c r="A57" s="59" t="s">
        <v>98</v>
      </c>
      <c r="B57" s="59"/>
      <c r="C57" s="58"/>
      <c r="D57" s="60"/>
      <c r="E57" s="55">
        <f t="shared" si="9"/>
        <v>37198</v>
      </c>
      <c r="F57" s="55">
        <f t="shared" si="9"/>
        <v>1969</v>
      </c>
      <c r="G57" s="55">
        <f t="shared" si="9"/>
        <v>2069</v>
      </c>
      <c r="H57" s="55">
        <f t="shared" si="9"/>
        <v>2176</v>
      </c>
      <c r="I57" s="55">
        <f t="shared" si="9"/>
        <v>2246</v>
      </c>
      <c r="J57" s="55">
        <f t="shared" si="9"/>
        <v>2576</v>
      </c>
      <c r="K57" s="55">
        <f t="shared" si="9"/>
        <v>2866</v>
      </c>
      <c r="L57" s="55">
        <f t="shared" si="9"/>
        <v>2826</v>
      </c>
      <c r="M57" s="55">
        <f t="shared" si="9"/>
        <v>3021</v>
      </c>
      <c r="N57" s="55">
        <f t="shared" si="9"/>
        <v>3166</v>
      </c>
      <c r="O57" s="55">
        <f t="shared" si="9"/>
        <v>3470</v>
      </c>
      <c r="P57" s="55">
        <f t="shared" si="9"/>
        <v>3022</v>
      </c>
      <c r="Q57" s="55">
        <f t="shared" si="9"/>
        <v>2270</v>
      </c>
      <c r="R57" s="55">
        <f t="shared" si="9"/>
        <v>1764</v>
      </c>
      <c r="S57" s="55">
        <f t="shared" si="9"/>
        <v>1504</v>
      </c>
      <c r="T57" s="55">
        <f t="shared" si="9"/>
        <v>1023</v>
      </c>
      <c r="U57" s="55">
        <f t="shared" si="9"/>
        <v>610</v>
      </c>
      <c r="V57" s="76">
        <f t="shared" si="9"/>
        <v>504</v>
      </c>
      <c r="W57" s="55">
        <f t="shared" si="9"/>
        <v>0</v>
      </c>
      <c r="X57" s="66">
        <f t="shared" si="9"/>
        <v>14</v>
      </c>
      <c r="Y57" s="66">
        <f t="shared" si="9"/>
        <v>14</v>
      </c>
      <c r="Z57" s="66">
        <f t="shared" si="9"/>
        <v>88</v>
      </c>
      <c r="AA57" s="61"/>
      <c r="AB57" s="59" t="s">
        <v>99</v>
      </c>
    </row>
    <row r="58" spans="1:28" s="62" customFormat="1" ht="21.95" customHeight="1">
      <c r="A58" s="59" t="s">
        <v>100</v>
      </c>
      <c r="B58" s="59"/>
      <c r="C58" s="58"/>
      <c r="D58" s="60"/>
      <c r="E58" s="55">
        <f t="shared" si="9"/>
        <v>24963</v>
      </c>
      <c r="F58" s="55">
        <f t="shared" si="9"/>
        <v>1277</v>
      </c>
      <c r="G58" s="55">
        <f t="shared" si="9"/>
        <v>1448</v>
      </c>
      <c r="H58" s="55">
        <f t="shared" si="9"/>
        <v>1507</v>
      </c>
      <c r="I58" s="55">
        <f t="shared" si="9"/>
        <v>1653</v>
      </c>
      <c r="J58" s="55">
        <f t="shared" si="9"/>
        <v>1678</v>
      </c>
      <c r="K58" s="55">
        <f t="shared" si="9"/>
        <v>1766</v>
      </c>
      <c r="L58" s="55">
        <f t="shared" si="9"/>
        <v>1707</v>
      </c>
      <c r="M58" s="55">
        <f t="shared" si="9"/>
        <v>2029</v>
      </c>
      <c r="N58" s="55">
        <f t="shared" si="9"/>
        <v>2198</v>
      </c>
      <c r="O58" s="55">
        <f t="shared" si="9"/>
        <v>2307</v>
      </c>
      <c r="P58" s="55">
        <f t="shared" si="9"/>
        <v>1872</v>
      </c>
      <c r="Q58" s="55">
        <f t="shared" si="9"/>
        <v>1448</v>
      </c>
      <c r="R58" s="55">
        <f t="shared" si="9"/>
        <v>1176</v>
      </c>
      <c r="S58" s="55">
        <f t="shared" si="9"/>
        <v>1112</v>
      </c>
      <c r="T58" s="55">
        <f t="shared" si="9"/>
        <v>622</v>
      </c>
      <c r="U58" s="55">
        <f t="shared" si="9"/>
        <v>445</v>
      </c>
      <c r="V58" s="76">
        <f t="shared" si="9"/>
        <v>365</v>
      </c>
      <c r="W58" s="55">
        <f t="shared" si="9"/>
        <v>0</v>
      </c>
      <c r="X58" s="66">
        <f t="shared" si="9"/>
        <v>11</v>
      </c>
      <c r="Y58" s="66">
        <f t="shared" si="9"/>
        <v>6</v>
      </c>
      <c r="Z58" s="66">
        <f t="shared" si="9"/>
        <v>336</v>
      </c>
      <c r="AA58" s="61"/>
      <c r="AB58" s="59" t="s">
        <v>101</v>
      </c>
    </row>
    <row r="59" spans="1:28" s="62" customFormat="1" ht="5.0999999999999996" customHeight="1">
      <c r="A59" s="59"/>
      <c r="B59" s="59"/>
      <c r="C59" s="58"/>
      <c r="D59" s="60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55"/>
      <c r="Y59" s="55"/>
      <c r="Z59" s="55"/>
      <c r="AA59" s="59"/>
      <c r="AB59" s="59"/>
    </row>
    <row r="60" spans="1:28" s="62" customFormat="1" ht="21.95" customHeight="1">
      <c r="A60" s="59"/>
      <c r="B60" s="59"/>
      <c r="C60" s="58"/>
      <c r="D60" s="58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1"/>
      <c r="Y60" s="71"/>
      <c r="Z60" s="71"/>
      <c r="AA60" s="59"/>
      <c r="AB60" s="59"/>
    </row>
    <row r="61" spans="1:28" s="62" customFormat="1" ht="21.95" customHeight="1">
      <c r="A61" s="59"/>
      <c r="B61" s="59"/>
      <c r="C61" s="58"/>
      <c r="D61" s="58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1"/>
      <c r="Y61" s="71"/>
      <c r="Z61" s="71"/>
      <c r="AA61" s="59"/>
      <c r="AB61" s="59"/>
    </row>
    <row r="62" spans="1:28" s="62" customFormat="1" ht="21.95" customHeight="1">
      <c r="A62" s="59"/>
      <c r="B62" s="59"/>
      <c r="C62" s="58"/>
      <c r="D62" s="58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80"/>
      <c r="AA62" s="59"/>
      <c r="AB62" s="59"/>
    </row>
    <row r="63" spans="1:28" s="62" customFormat="1" ht="21.95" customHeight="1">
      <c r="A63" s="81"/>
      <c r="B63" s="81"/>
      <c r="C63" s="81"/>
      <c r="D63" s="81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1"/>
      <c r="AB63" s="81"/>
    </row>
    <row r="64" spans="1:28" s="1" customFormat="1">
      <c r="B64" s="1" t="s">
        <v>0</v>
      </c>
      <c r="C64" s="2">
        <v>1.3</v>
      </c>
      <c r="D64" s="1" t="s">
        <v>102</v>
      </c>
    </row>
    <row r="65" spans="1:28" s="3" customFormat="1">
      <c r="B65" s="4" t="s">
        <v>2</v>
      </c>
      <c r="C65" s="2">
        <v>1.3</v>
      </c>
      <c r="D65" s="5" t="s">
        <v>75</v>
      </c>
    </row>
    <row r="66" spans="1:28" ht="6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Y66" s="6"/>
      <c r="Z66" s="6"/>
      <c r="AA66" s="6"/>
    </row>
    <row r="67" spans="1:28" s="16" customFormat="1" ht="21.75" customHeight="1">
      <c r="A67" s="8" t="s">
        <v>4</v>
      </c>
      <c r="B67" s="8"/>
      <c r="C67" s="8"/>
      <c r="D67" s="9"/>
      <c r="E67" s="10" t="s">
        <v>5</v>
      </c>
      <c r="F67" s="11" t="s">
        <v>6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3"/>
      <c r="AA67" s="14" t="s">
        <v>7</v>
      </c>
      <c r="AB67" s="15"/>
    </row>
    <row r="68" spans="1:28" s="16" customFormat="1" ht="15">
      <c r="A68" s="17"/>
      <c r="B68" s="17"/>
      <c r="C68" s="17"/>
      <c r="D68" s="18"/>
      <c r="E68" s="19"/>
      <c r="F68" s="20" t="s">
        <v>8</v>
      </c>
      <c r="G68" s="20" t="s">
        <v>9</v>
      </c>
      <c r="H68" s="20" t="s">
        <v>10</v>
      </c>
      <c r="I68" s="20" t="s">
        <v>11</v>
      </c>
      <c r="J68" s="20" t="s">
        <v>12</v>
      </c>
      <c r="K68" s="20" t="s">
        <v>13</v>
      </c>
      <c r="L68" s="21" t="s">
        <v>14</v>
      </c>
      <c r="M68" s="21" t="s">
        <v>15</v>
      </c>
      <c r="N68" s="21" t="s">
        <v>16</v>
      </c>
      <c r="O68" s="21" t="s">
        <v>17</v>
      </c>
      <c r="P68" s="21" t="s">
        <v>18</v>
      </c>
      <c r="Q68" s="21" t="s">
        <v>19</v>
      </c>
      <c r="R68" s="21" t="s">
        <v>20</v>
      </c>
      <c r="S68" s="21" t="s">
        <v>21</v>
      </c>
      <c r="T68" s="21" t="s">
        <v>22</v>
      </c>
      <c r="U68" s="21" t="s">
        <v>23</v>
      </c>
      <c r="V68" s="22" t="s">
        <v>24</v>
      </c>
      <c r="W68" s="23"/>
      <c r="X68" s="24" t="s">
        <v>25</v>
      </c>
      <c r="Y68" s="24" t="s">
        <v>26</v>
      </c>
      <c r="Z68" s="24" t="s">
        <v>27</v>
      </c>
      <c r="AA68" s="25"/>
      <c r="AB68" s="26"/>
    </row>
    <row r="69" spans="1:28" s="16" customFormat="1" ht="15">
      <c r="A69" s="17"/>
      <c r="B69" s="17"/>
      <c r="C69" s="17"/>
      <c r="D69" s="18"/>
      <c r="E69" s="19"/>
      <c r="F69" s="27"/>
      <c r="G69" s="28"/>
      <c r="H69" s="28"/>
      <c r="I69" s="28"/>
      <c r="J69" s="28"/>
      <c r="K69" s="28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30" t="s">
        <v>28</v>
      </c>
      <c r="W69" s="31" t="s">
        <v>29</v>
      </c>
      <c r="X69" s="32" t="s">
        <v>30</v>
      </c>
      <c r="Y69" s="32" t="s">
        <v>31</v>
      </c>
      <c r="Z69" s="32" t="s">
        <v>32</v>
      </c>
      <c r="AA69" s="25"/>
      <c r="AB69" s="26"/>
    </row>
    <row r="70" spans="1:28" s="16" customFormat="1" ht="15">
      <c r="A70" s="17"/>
      <c r="B70" s="17"/>
      <c r="C70" s="17"/>
      <c r="D70" s="18"/>
      <c r="E70" s="19"/>
      <c r="F70" s="27"/>
      <c r="G70" s="28"/>
      <c r="H70" s="28"/>
      <c r="I70" s="28"/>
      <c r="J70" s="28"/>
      <c r="K70" s="28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33" t="s">
        <v>33</v>
      </c>
      <c r="W70" s="32" t="s">
        <v>34</v>
      </c>
      <c r="X70" s="32" t="s">
        <v>35</v>
      </c>
      <c r="Y70" s="32" t="s">
        <v>36</v>
      </c>
      <c r="Z70" s="32" t="s">
        <v>37</v>
      </c>
      <c r="AA70" s="25"/>
      <c r="AB70" s="26"/>
    </row>
    <row r="71" spans="1:28" s="16" customFormat="1" ht="15">
      <c r="A71" s="34"/>
      <c r="B71" s="34"/>
      <c r="C71" s="34"/>
      <c r="D71" s="35"/>
      <c r="E71" s="36"/>
      <c r="F71" s="37"/>
      <c r="G71" s="38"/>
      <c r="H71" s="38"/>
      <c r="I71" s="38"/>
      <c r="J71" s="38"/>
      <c r="K71" s="38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40" t="s">
        <v>38</v>
      </c>
      <c r="W71" s="41"/>
      <c r="X71" s="41" t="s">
        <v>39</v>
      </c>
      <c r="Y71" s="41" t="s">
        <v>40</v>
      </c>
      <c r="Z71" s="41" t="s">
        <v>41</v>
      </c>
      <c r="AA71" s="42"/>
      <c r="AB71" s="43"/>
    </row>
    <row r="72" spans="1:28" s="86" customFormat="1" ht="21.95" customHeight="1">
      <c r="A72" s="53" t="s">
        <v>103</v>
      </c>
      <c r="B72" s="53"/>
      <c r="C72" s="53"/>
      <c r="D72" s="54"/>
      <c r="E72" s="83">
        <f t="shared" ref="E72:Z72" si="10">SUM(E73:E74)</f>
        <v>472972</v>
      </c>
      <c r="F72" s="83">
        <f t="shared" si="10"/>
        <v>24006</v>
      </c>
      <c r="G72" s="83">
        <f t="shared" si="10"/>
        <v>26538</v>
      </c>
      <c r="H72" s="83">
        <f t="shared" si="10"/>
        <v>27505</v>
      </c>
      <c r="I72" s="83">
        <f t="shared" si="10"/>
        <v>32925</v>
      </c>
      <c r="J72" s="83">
        <f t="shared" si="10"/>
        <v>37545</v>
      </c>
      <c r="K72" s="83">
        <f t="shared" si="10"/>
        <v>34224</v>
      </c>
      <c r="L72" s="83">
        <f t="shared" si="10"/>
        <v>33962</v>
      </c>
      <c r="M72" s="83">
        <f t="shared" si="10"/>
        <v>37988</v>
      </c>
      <c r="N72" s="83">
        <f t="shared" si="10"/>
        <v>41899</v>
      </c>
      <c r="O72" s="83">
        <f t="shared" si="10"/>
        <v>42474</v>
      </c>
      <c r="P72" s="83">
        <f t="shared" si="10"/>
        <v>35735</v>
      </c>
      <c r="Q72" s="83">
        <f t="shared" si="10"/>
        <v>28549</v>
      </c>
      <c r="R72" s="83">
        <f t="shared" si="10"/>
        <v>22427</v>
      </c>
      <c r="S72" s="83">
        <f t="shared" si="10"/>
        <v>18300</v>
      </c>
      <c r="T72" s="83">
        <f t="shared" si="10"/>
        <v>12077</v>
      </c>
      <c r="U72" s="83">
        <f t="shared" si="10"/>
        <v>6803</v>
      </c>
      <c r="V72" s="84">
        <f t="shared" si="10"/>
        <v>5528</v>
      </c>
      <c r="W72" s="83" t="s">
        <v>104</v>
      </c>
      <c r="X72" s="85">
        <f t="shared" si="10"/>
        <v>288</v>
      </c>
      <c r="Y72" s="83">
        <f>SUM(Y73:Y74)</f>
        <v>1019</v>
      </c>
      <c r="Z72" s="83">
        <f t="shared" si="10"/>
        <v>3180</v>
      </c>
      <c r="AA72" s="56" t="s">
        <v>105</v>
      </c>
      <c r="AB72" s="53"/>
    </row>
    <row r="73" spans="1:28" s="86" customFormat="1" ht="21.95" customHeight="1">
      <c r="A73" s="58"/>
      <c r="B73" s="59" t="s">
        <v>106</v>
      </c>
      <c r="C73" s="58"/>
      <c r="D73" s="60"/>
      <c r="E73" s="83">
        <f t="shared" ref="E73:Z73" si="11">SUM(E76:E77,E80,E83,E86:E88,E91,E103,E106,E109,E112,E115)</f>
        <v>60750</v>
      </c>
      <c r="F73" s="83">
        <f t="shared" si="11"/>
        <v>2774</v>
      </c>
      <c r="G73" s="83">
        <f t="shared" si="11"/>
        <v>3188</v>
      </c>
      <c r="H73" s="83">
        <f t="shared" si="11"/>
        <v>3529</v>
      </c>
      <c r="I73" s="83">
        <f t="shared" si="11"/>
        <v>5133</v>
      </c>
      <c r="J73" s="83">
        <f t="shared" si="11"/>
        <v>8877</v>
      </c>
      <c r="K73" s="83">
        <f t="shared" si="11"/>
        <v>3864</v>
      </c>
      <c r="L73" s="83">
        <f t="shared" si="11"/>
        <v>3788</v>
      </c>
      <c r="M73" s="83">
        <f t="shared" si="11"/>
        <v>4205</v>
      </c>
      <c r="N73" s="83">
        <f t="shared" si="11"/>
        <v>4425</v>
      </c>
      <c r="O73" s="83">
        <f t="shared" si="11"/>
        <v>4655</v>
      </c>
      <c r="P73" s="83">
        <f t="shared" si="11"/>
        <v>4090</v>
      </c>
      <c r="Q73" s="83">
        <f t="shared" si="11"/>
        <v>3428</v>
      </c>
      <c r="R73" s="83">
        <f t="shared" si="11"/>
        <v>2641</v>
      </c>
      <c r="S73" s="83">
        <f t="shared" si="11"/>
        <v>2175</v>
      </c>
      <c r="T73" s="83">
        <f t="shared" si="11"/>
        <v>1541</v>
      </c>
      <c r="U73" s="83">
        <f t="shared" si="11"/>
        <v>889</v>
      </c>
      <c r="V73" s="87">
        <f t="shared" si="11"/>
        <v>838</v>
      </c>
      <c r="W73" s="83" t="s">
        <v>104</v>
      </c>
      <c r="X73" s="88">
        <f t="shared" si="11"/>
        <v>106</v>
      </c>
      <c r="Y73" s="83">
        <f>SUM(Y76:Y77,Y80,Y83,Y86:Y88,Y91,Y103,Y106,Y109,Y112,Y115)</f>
        <v>208</v>
      </c>
      <c r="Z73" s="83">
        <f t="shared" si="11"/>
        <v>396</v>
      </c>
      <c r="AA73" s="61"/>
      <c r="AB73" s="59" t="s">
        <v>45</v>
      </c>
    </row>
    <row r="74" spans="1:28" s="86" customFormat="1" ht="21.95" customHeight="1">
      <c r="A74" s="58"/>
      <c r="B74" s="59" t="s">
        <v>107</v>
      </c>
      <c r="C74" s="58"/>
      <c r="D74" s="60"/>
      <c r="E74" s="83">
        <f t="shared" ref="E74:Z74" si="12">SUM(E78,E81,E84,E89,E92,E104,E107,E110,E113,E116,E117:E119)</f>
        <v>412222</v>
      </c>
      <c r="F74" s="83">
        <f t="shared" si="12"/>
        <v>21232</v>
      </c>
      <c r="G74" s="83">
        <f t="shared" si="12"/>
        <v>23350</v>
      </c>
      <c r="H74" s="83">
        <f t="shared" si="12"/>
        <v>23976</v>
      </c>
      <c r="I74" s="83">
        <f t="shared" si="12"/>
        <v>27792</v>
      </c>
      <c r="J74" s="83">
        <f t="shared" si="12"/>
        <v>28668</v>
      </c>
      <c r="K74" s="83">
        <f t="shared" si="12"/>
        <v>30360</v>
      </c>
      <c r="L74" s="83">
        <f t="shared" si="12"/>
        <v>30174</v>
      </c>
      <c r="M74" s="83">
        <f t="shared" si="12"/>
        <v>33783</v>
      </c>
      <c r="N74" s="83">
        <f t="shared" si="12"/>
        <v>37474</v>
      </c>
      <c r="O74" s="83">
        <f t="shared" si="12"/>
        <v>37819</v>
      </c>
      <c r="P74" s="83">
        <f t="shared" si="12"/>
        <v>31645</v>
      </c>
      <c r="Q74" s="83">
        <f t="shared" si="12"/>
        <v>25121</v>
      </c>
      <c r="R74" s="83">
        <f t="shared" si="12"/>
        <v>19786</v>
      </c>
      <c r="S74" s="83">
        <f t="shared" si="12"/>
        <v>16125</v>
      </c>
      <c r="T74" s="83">
        <f t="shared" si="12"/>
        <v>10536</v>
      </c>
      <c r="U74" s="83">
        <f t="shared" si="12"/>
        <v>5914</v>
      </c>
      <c r="V74" s="87">
        <f t="shared" si="12"/>
        <v>4690</v>
      </c>
      <c r="W74" s="83" t="s">
        <v>104</v>
      </c>
      <c r="X74" s="88">
        <f t="shared" si="12"/>
        <v>182</v>
      </c>
      <c r="Y74" s="83">
        <f>SUM(Y78,Y81,Y84,Y89,Y92,Y104,Y107,Y110,Y113,Y116,Y117:Y119)</f>
        <v>811</v>
      </c>
      <c r="Z74" s="83">
        <f t="shared" si="12"/>
        <v>2784</v>
      </c>
      <c r="AA74" s="61"/>
      <c r="AB74" s="59" t="s">
        <v>47</v>
      </c>
    </row>
    <row r="75" spans="1:28" s="86" customFormat="1" ht="21.95" customHeight="1">
      <c r="A75" s="58"/>
      <c r="B75" s="59" t="s">
        <v>48</v>
      </c>
      <c r="C75" s="58"/>
      <c r="D75" s="60"/>
      <c r="E75" s="83">
        <f t="shared" ref="E75:Z75" si="13">SUM(E76:E78)</f>
        <v>75123</v>
      </c>
      <c r="F75" s="83">
        <f t="shared" si="13"/>
        <v>3736</v>
      </c>
      <c r="G75" s="83">
        <f t="shared" si="13"/>
        <v>3906</v>
      </c>
      <c r="H75" s="83">
        <f t="shared" si="13"/>
        <v>4228</v>
      </c>
      <c r="I75" s="83">
        <f t="shared" si="13"/>
        <v>5963</v>
      </c>
      <c r="J75" s="83">
        <f t="shared" si="13"/>
        <v>8351</v>
      </c>
      <c r="K75" s="83">
        <f t="shared" si="13"/>
        <v>5077</v>
      </c>
      <c r="L75" s="83">
        <f t="shared" si="13"/>
        <v>5065</v>
      </c>
      <c r="M75" s="83">
        <f t="shared" si="13"/>
        <v>5486</v>
      </c>
      <c r="N75" s="83">
        <f t="shared" si="13"/>
        <v>6208</v>
      </c>
      <c r="O75" s="83">
        <f t="shared" si="13"/>
        <v>6322</v>
      </c>
      <c r="P75" s="83">
        <f t="shared" si="13"/>
        <v>5461</v>
      </c>
      <c r="Q75" s="83">
        <f t="shared" si="13"/>
        <v>4448</v>
      </c>
      <c r="R75" s="83">
        <f t="shared" si="13"/>
        <v>3435</v>
      </c>
      <c r="S75" s="83">
        <f t="shared" si="13"/>
        <v>2806</v>
      </c>
      <c r="T75" s="83">
        <f t="shared" si="13"/>
        <v>1889</v>
      </c>
      <c r="U75" s="83">
        <f t="shared" si="13"/>
        <v>1054</v>
      </c>
      <c r="V75" s="87">
        <f t="shared" si="13"/>
        <v>924</v>
      </c>
      <c r="W75" s="83" t="s">
        <v>104</v>
      </c>
      <c r="X75" s="88">
        <f t="shared" si="13"/>
        <v>103</v>
      </c>
      <c r="Y75" s="83">
        <f>SUM(Y76:Y78)</f>
        <v>214</v>
      </c>
      <c r="Z75" s="83">
        <f t="shared" si="13"/>
        <v>447</v>
      </c>
      <c r="AA75" s="61"/>
      <c r="AB75" s="59" t="s">
        <v>49</v>
      </c>
    </row>
    <row r="76" spans="1:28" s="91" customFormat="1" ht="21.95" customHeight="1">
      <c r="A76" s="63"/>
      <c r="B76" s="64" t="s">
        <v>108</v>
      </c>
      <c r="C76" s="63"/>
      <c r="D76" s="65"/>
      <c r="E76" s="89">
        <f>SUM(F76:Z76)</f>
        <v>22801</v>
      </c>
      <c r="F76" s="89">
        <v>926</v>
      </c>
      <c r="G76" s="89">
        <v>1008</v>
      </c>
      <c r="H76" s="89">
        <v>1212</v>
      </c>
      <c r="I76" s="89">
        <v>2494</v>
      </c>
      <c r="J76" s="89">
        <v>4744</v>
      </c>
      <c r="K76" s="89">
        <v>1326</v>
      </c>
      <c r="L76" s="89">
        <v>1257</v>
      </c>
      <c r="M76" s="89">
        <v>1349</v>
      </c>
      <c r="N76" s="89">
        <v>1393</v>
      </c>
      <c r="O76" s="89">
        <v>1457</v>
      </c>
      <c r="P76" s="89">
        <v>1327</v>
      </c>
      <c r="Q76" s="89">
        <v>1203</v>
      </c>
      <c r="R76" s="89">
        <v>889</v>
      </c>
      <c r="S76" s="89">
        <v>705</v>
      </c>
      <c r="T76" s="89">
        <v>529</v>
      </c>
      <c r="U76" s="89">
        <v>325</v>
      </c>
      <c r="V76" s="90">
        <v>311</v>
      </c>
      <c r="W76" s="83" t="s">
        <v>104</v>
      </c>
      <c r="X76" s="89">
        <v>55</v>
      </c>
      <c r="Y76" s="89">
        <v>139</v>
      </c>
      <c r="Z76" s="89">
        <v>152</v>
      </c>
      <c r="AA76" s="67"/>
      <c r="AB76" s="64" t="s">
        <v>51</v>
      </c>
    </row>
    <row r="77" spans="1:28" s="91" customFormat="1" ht="21.95" customHeight="1">
      <c r="A77" s="63"/>
      <c r="B77" s="64" t="s">
        <v>109</v>
      </c>
      <c r="C77" s="63"/>
      <c r="D77" s="65"/>
      <c r="E77" s="89">
        <f>SUM(F77:Z77)</f>
        <v>2672</v>
      </c>
      <c r="F77" s="89">
        <v>154</v>
      </c>
      <c r="G77" s="89">
        <v>180</v>
      </c>
      <c r="H77" s="89">
        <v>159</v>
      </c>
      <c r="I77" s="89">
        <v>178</v>
      </c>
      <c r="J77" s="89">
        <v>181</v>
      </c>
      <c r="K77" s="89">
        <v>175</v>
      </c>
      <c r="L77" s="89">
        <v>203</v>
      </c>
      <c r="M77" s="89">
        <v>202</v>
      </c>
      <c r="N77" s="89">
        <v>221</v>
      </c>
      <c r="O77" s="89">
        <v>219</v>
      </c>
      <c r="P77" s="89">
        <v>220</v>
      </c>
      <c r="Q77" s="89">
        <v>174</v>
      </c>
      <c r="R77" s="89">
        <v>120</v>
      </c>
      <c r="S77" s="89">
        <v>131</v>
      </c>
      <c r="T77" s="89">
        <v>72</v>
      </c>
      <c r="U77" s="89">
        <v>32</v>
      </c>
      <c r="V77" s="90">
        <v>33</v>
      </c>
      <c r="W77" s="83" t="s">
        <v>104</v>
      </c>
      <c r="X77" s="89">
        <v>5</v>
      </c>
      <c r="Y77" s="89">
        <v>4</v>
      </c>
      <c r="Z77" s="89">
        <v>9</v>
      </c>
      <c r="AA77" s="67"/>
      <c r="AB77" s="64" t="s">
        <v>53</v>
      </c>
    </row>
    <row r="78" spans="1:28" s="91" customFormat="1" ht="21.95" customHeight="1">
      <c r="A78" s="63"/>
      <c r="B78" s="64" t="s">
        <v>107</v>
      </c>
      <c r="C78" s="63"/>
      <c r="D78" s="65"/>
      <c r="E78" s="89">
        <f>SUM(F78:Z78)</f>
        <v>49650</v>
      </c>
      <c r="F78" s="89">
        <v>2656</v>
      </c>
      <c r="G78" s="89">
        <v>2718</v>
      </c>
      <c r="H78" s="89">
        <v>2857</v>
      </c>
      <c r="I78" s="89">
        <v>3291</v>
      </c>
      <c r="J78" s="89">
        <v>3426</v>
      </c>
      <c r="K78" s="89">
        <v>3576</v>
      </c>
      <c r="L78" s="89">
        <v>3605</v>
      </c>
      <c r="M78" s="89">
        <v>3935</v>
      </c>
      <c r="N78" s="89">
        <v>4594</v>
      </c>
      <c r="O78" s="89">
        <v>4646</v>
      </c>
      <c r="P78" s="89">
        <v>3914</v>
      </c>
      <c r="Q78" s="89">
        <v>3071</v>
      </c>
      <c r="R78" s="89">
        <v>2426</v>
      </c>
      <c r="S78" s="89">
        <v>1970</v>
      </c>
      <c r="T78" s="89">
        <v>1288</v>
      </c>
      <c r="U78" s="89">
        <v>697</v>
      </c>
      <c r="V78" s="90">
        <v>580</v>
      </c>
      <c r="W78" s="83" t="s">
        <v>104</v>
      </c>
      <c r="X78" s="89">
        <v>43</v>
      </c>
      <c r="Y78" s="89">
        <v>71</v>
      </c>
      <c r="Z78" s="89">
        <v>286</v>
      </c>
      <c r="AA78" s="67"/>
      <c r="AB78" s="64" t="s">
        <v>47</v>
      </c>
    </row>
    <row r="79" spans="1:28" s="86" customFormat="1" ht="21.95" customHeight="1">
      <c r="A79" s="58"/>
      <c r="B79" s="59" t="s">
        <v>54</v>
      </c>
      <c r="C79" s="58"/>
      <c r="D79" s="60"/>
      <c r="E79" s="83">
        <f t="shared" ref="E79:V79" si="14">SUM(E80:E81)</f>
        <v>15026</v>
      </c>
      <c r="F79" s="83">
        <f t="shared" si="14"/>
        <v>773</v>
      </c>
      <c r="G79" s="83">
        <f t="shared" si="14"/>
        <v>793</v>
      </c>
      <c r="H79" s="83">
        <f t="shared" si="14"/>
        <v>795</v>
      </c>
      <c r="I79" s="83">
        <f t="shared" si="14"/>
        <v>972</v>
      </c>
      <c r="J79" s="83">
        <f t="shared" si="14"/>
        <v>1073</v>
      </c>
      <c r="K79" s="83">
        <f t="shared" si="14"/>
        <v>1083</v>
      </c>
      <c r="L79" s="83">
        <f t="shared" si="14"/>
        <v>1093</v>
      </c>
      <c r="M79" s="83">
        <f t="shared" si="14"/>
        <v>1232</v>
      </c>
      <c r="N79" s="83">
        <f t="shared" si="14"/>
        <v>1380</v>
      </c>
      <c r="O79" s="83">
        <f t="shared" si="14"/>
        <v>1443</v>
      </c>
      <c r="P79" s="83">
        <f t="shared" si="14"/>
        <v>1174</v>
      </c>
      <c r="Q79" s="83">
        <f t="shared" si="14"/>
        <v>975</v>
      </c>
      <c r="R79" s="83">
        <f t="shared" si="14"/>
        <v>744</v>
      </c>
      <c r="S79" s="83">
        <f t="shared" si="14"/>
        <v>611</v>
      </c>
      <c r="T79" s="83">
        <f t="shared" si="14"/>
        <v>418</v>
      </c>
      <c r="U79" s="83">
        <f t="shared" si="14"/>
        <v>228</v>
      </c>
      <c r="V79" s="87">
        <f t="shared" si="14"/>
        <v>176</v>
      </c>
      <c r="W79" s="83" t="s">
        <v>104</v>
      </c>
      <c r="X79" s="88">
        <f>SUM(X80:X81)</f>
        <v>5</v>
      </c>
      <c r="Y79" s="83">
        <f>SUM(Y80:Y81)</f>
        <v>16</v>
      </c>
      <c r="Z79" s="83">
        <f>SUM(Z80:Z81)</f>
        <v>42</v>
      </c>
      <c r="AA79" s="61"/>
      <c r="AB79" s="59" t="s">
        <v>55</v>
      </c>
    </row>
    <row r="80" spans="1:28" s="91" customFormat="1" ht="21.95" customHeight="1">
      <c r="A80" s="69"/>
      <c r="B80" s="64" t="s">
        <v>110</v>
      </c>
      <c r="C80" s="69"/>
      <c r="D80" s="70"/>
      <c r="E80" s="89">
        <f>SUM(F80:Z80)</f>
        <v>2720</v>
      </c>
      <c r="F80" s="89">
        <v>144</v>
      </c>
      <c r="G80" s="89">
        <v>133</v>
      </c>
      <c r="H80" s="89">
        <v>137</v>
      </c>
      <c r="I80" s="89">
        <v>168</v>
      </c>
      <c r="J80" s="89">
        <v>169</v>
      </c>
      <c r="K80" s="89">
        <v>180</v>
      </c>
      <c r="L80" s="89">
        <v>177</v>
      </c>
      <c r="M80" s="89">
        <v>232</v>
      </c>
      <c r="N80" s="89">
        <v>221</v>
      </c>
      <c r="O80" s="89">
        <v>270</v>
      </c>
      <c r="P80" s="89">
        <v>223</v>
      </c>
      <c r="Q80" s="89">
        <v>189</v>
      </c>
      <c r="R80" s="89">
        <v>136</v>
      </c>
      <c r="S80" s="89">
        <v>113</v>
      </c>
      <c r="T80" s="89">
        <v>106</v>
      </c>
      <c r="U80" s="89">
        <v>52</v>
      </c>
      <c r="V80" s="90">
        <v>45</v>
      </c>
      <c r="W80" s="83" t="s">
        <v>104</v>
      </c>
      <c r="X80" s="89">
        <v>2</v>
      </c>
      <c r="Y80" s="89">
        <v>4</v>
      </c>
      <c r="Z80" s="89">
        <v>19</v>
      </c>
      <c r="AA80" s="67"/>
      <c r="AB80" s="64" t="s">
        <v>57</v>
      </c>
    </row>
    <row r="81" spans="1:28" s="91" customFormat="1" ht="21.95" customHeight="1">
      <c r="A81" s="69"/>
      <c r="B81" s="64" t="s">
        <v>107</v>
      </c>
      <c r="C81" s="69"/>
      <c r="D81" s="70"/>
      <c r="E81" s="89">
        <f t="shared" ref="E81" si="15">SUM(F81:Z81)</f>
        <v>12306</v>
      </c>
      <c r="F81" s="89">
        <v>629</v>
      </c>
      <c r="G81" s="89">
        <v>660</v>
      </c>
      <c r="H81" s="89">
        <v>658</v>
      </c>
      <c r="I81" s="89">
        <v>804</v>
      </c>
      <c r="J81" s="89">
        <v>904</v>
      </c>
      <c r="K81" s="89">
        <v>903</v>
      </c>
      <c r="L81" s="89">
        <v>916</v>
      </c>
      <c r="M81" s="89">
        <v>1000</v>
      </c>
      <c r="N81" s="89">
        <v>1159</v>
      </c>
      <c r="O81" s="89">
        <v>1173</v>
      </c>
      <c r="P81" s="89">
        <v>951</v>
      </c>
      <c r="Q81" s="89">
        <v>786</v>
      </c>
      <c r="R81" s="89">
        <v>608</v>
      </c>
      <c r="S81" s="89">
        <v>498</v>
      </c>
      <c r="T81" s="89">
        <v>312</v>
      </c>
      <c r="U81" s="89">
        <v>176</v>
      </c>
      <c r="V81" s="90">
        <v>131</v>
      </c>
      <c r="W81" s="83" t="s">
        <v>104</v>
      </c>
      <c r="X81" s="89">
        <v>3</v>
      </c>
      <c r="Y81" s="89">
        <v>12</v>
      </c>
      <c r="Z81" s="89">
        <v>23</v>
      </c>
      <c r="AA81" s="67"/>
      <c r="AB81" s="64" t="s">
        <v>47</v>
      </c>
    </row>
    <row r="82" spans="1:28" s="86" customFormat="1" ht="21.95" customHeight="1">
      <c r="A82" s="58"/>
      <c r="B82" s="59" t="s">
        <v>58</v>
      </c>
      <c r="C82" s="58"/>
      <c r="D82" s="60"/>
      <c r="E82" s="83">
        <f t="shared" ref="E82:Z82" si="16">SUM(E83:E84)</f>
        <v>59407</v>
      </c>
      <c r="F82" s="83">
        <f t="shared" si="16"/>
        <v>3023</v>
      </c>
      <c r="G82" s="83">
        <f t="shared" si="16"/>
        <v>3606</v>
      </c>
      <c r="H82" s="83">
        <f t="shared" si="16"/>
        <v>3490</v>
      </c>
      <c r="I82" s="83">
        <f t="shared" si="16"/>
        <v>3811</v>
      </c>
      <c r="J82" s="83">
        <f t="shared" si="16"/>
        <v>4192</v>
      </c>
      <c r="K82" s="83">
        <f t="shared" si="16"/>
        <v>4582</v>
      </c>
      <c r="L82" s="83">
        <f t="shared" si="16"/>
        <v>4462</v>
      </c>
      <c r="M82" s="83">
        <f t="shared" si="16"/>
        <v>4583</v>
      </c>
      <c r="N82" s="83">
        <f t="shared" si="16"/>
        <v>5147</v>
      </c>
      <c r="O82" s="83">
        <f t="shared" si="16"/>
        <v>5347</v>
      </c>
      <c r="P82" s="83">
        <f t="shared" si="16"/>
        <v>4674</v>
      </c>
      <c r="Q82" s="83">
        <f t="shared" si="16"/>
        <v>3806</v>
      </c>
      <c r="R82" s="83">
        <f t="shared" si="16"/>
        <v>2959</v>
      </c>
      <c r="S82" s="83">
        <f t="shared" si="16"/>
        <v>2343</v>
      </c>
      <c r="T82" s="83">
        <f t="shared" si="16"/>
        <v>1512</v>
      </c>
      <c r="U82" s="83">
        <f t="shared" si="16"/>
        <v>806</v>
      </c>
      <c r="V82" s="87">
        <f t="shared" si="16"/>
        <v>704</v>
      </c>
      <c r="W82" s="83" t="s">
        <v>104</v>
      </c>
      <c r="X82" s="88">
        <f>SUM(X83:X84)</f>
        <v>31</v>
      </c>
      <c r="Y82" s="83">
        <f t="shared" si="16"/>
        <v>205</v>
      </c>
      <c r="Z82" s="83">
        <f t="shared" si="16"/>
        <v>124</v>
      </c>
      <c r="AA82" s="61"/>
      <c r="AB82" s="59" t="s">
        <v>59</v>
      </c>
    </row>
    <row r="83" spans="1:28" s="91" customFormat="1" ht="21.95" customHeight="1">
      <c r="A83" s="63"/>
      <c r="B83" s="64" t="s">
        <v>111</v>
      </c>
      <c r="C83" s="63"/>
      <c r="D83" s="65"/>
      <c r="E83" s="89">
        <f t="shared" ref="E83:E92" si="17">SUM(F83:Z83)</f>
        <v>4371</v>
      </c>
      <c r="F83" s="89">
        <v>212</v>
      </c>
      <c r="G83" s="89">
        <v>243</v>
      </c>
      <c r="H83" s="89">
        <v>289</v>
      </c>
      <c r="I83" s="89">
        <v>298</v>
      </c>
      <c r="J83" s="89">
        <v>294</v>
      </c>
      <c r="K83" s="89">
        <v>311</v>
      </c>
      <c r="L83" s="89">
        <v>319</v>
      </c>
      <c r="M83" s="89">
        <v>293</v>
      </c>
      <c r="N83" s="89">
        <v>355</v>
      </c>
      <c r="O83" s="89">
        <v>381</v>
      </c>
      <c r="P83" s="89">
        <v>351</v>
      </c>
      <c r="Q83" s="89">
        <v>297</v>
      </c>
      <c r="R83" s="89">
        <v>235</v>
      </c>
      <c r="S83" s="89">
        <v>196</v>
      </c>
      <c r="T83" s="89">
        <v>130</v>
      </c>
      <c r="U83" s="89">
        <v>68</v>
      </c>
      <c r="V83" s="90">
        <v>76</v>
      </c>
      <c r="W83" s="83" t="s">
        <v>104</v>
      </c>
      <c r="X83" s="89">
        <v>7</v>
      </c>
      <c r="Y83" s="89">
        <v>10</v>
      </c>
      <c r="Z83" s="89">
        <v>6</v>
      </c>
      <c r="AA83" s="67"/>
      <c r="AB83" s="64" t="s">
        <v>61</v>
      </c>
    </row>
    <row r="84" spans="1:28" s="91" customFormat="1" ht="21.95" customHeight="1">
      <c r="A84" s="63"/>
      <c r="B84" s="64" t="s">
        <v>107</v>
      </c>
      <c r="C84" s="63"/>
      <c r="D84" s="65"/>
      <c r="E84" s="89">
        <f t="shared" si="17"/>
        <v>55036</v>
      </c>
      <c r="F84" s="89">
        <v>2811</v>
      </c>
      <c r="G84" s="89">
        <v>3363</v>
      </c>
      <c r="H84" s="89">
        <v>3201</v>
      </c>
      <c r="I84" s="89">
        <v>3513</v>
      </c>
      <c r="J84" s="89">
        <v>3898</v>
      </c>
      <c r="K84" s="89">
        <v>4271</v>
      </c>
      <c r="L84" s="89">
        <v>4143</v>
      </c>
      <c r="M84" s="89">
        <v>4290</v>
      </c>
      <c r="N84" s="89">
        <v>4792</v>
      </c>
      <c r="O84" s="89">
        <v>4966</v>
      </c>
      <c r="P84" s="89">
        <v>4323</v>
      </c>
      <c r="Q84" s="89">
        <v>3509</v>
      </c>
      <c r="R84" s="89">
        <v>2724</v>
      </c>
      <c r="S84" s="89">
        <v>2147</v>
      </c>
      <c r="T84" s="89">
        <v>1382</v>
      </c>
      <c r="U84" s="89">
        <v>738</v>
      </c>
      <c r="V84" s="90">
        <v>628</v>
      </c>
      <c r="W84" s="83" t="s">
        <v>104</v>
      </c>
      <c r="X84" s="89">
        <v>24</v>
      </c>
      <c r="Y84" s="89">
        <v>195</v>
      </c>
      <c r="Z84" s="89">
        <v>118</v>
      </c>
      <c r="AA84" s="67"/>
      <c r="AB84" s="64" t="s">
        <v>47</v>
      </c>
    </row>
    <row r="85" spans="1:28" s="86" customFormat="1" ht="21.95" customHeight="1">
      <c r="A85" s="58"/>
      <c r="B85" s="59" t="s">
        <v>62</v>
      </c>
      <c r="C85" s="58"/>
      <c r="D85" s="60"/>
      <c r="E85" s="83">
        <f t="shared" ref="E85:Z85" si="18">SUM(E86:E89)</f>
        <v>40235</v>
      </c>
      <c r="F85" s="83">
        <f t="shared" si="18"/>
        <v>1974</v>
      </c>
      <c r="G85" s="83">
        <f t="shared" si="18"/>
        <v>2093</v>
      </c>
      <c r="H85" s="83">
        <f t="shared" si="18"/>
        <v>2202</v>
      </c>
      <c r="I85" s="83">
        <f t="shared" si="18"/>
        <v>2821</v>
      </c>
      <c r="J85" s="83">
        <f t="shared" si="18"/>
        <v>4258</v>
      </c>
      <c r="K85" s="83">
        <f t="shared" si="18"/>
        <v>2917</v>
      </c>
      <c r="L85" s="83">
        <f t="shared" si="18"/>
        <v>2742</v>
      </c>
      <c r="M85" s="83">
        <f t="shared" si="18"/>
        <v>3210</v>
      </c>
      <c r="N85" s="83">
        <f t="shared" si="18"/>
        <v>3463</v>
      </c>
      <c r="O85" s="83">
        <f t="shared" si="18"/>
        <v>3613</v>
      </c>
      <c r="P85" s="83">
        <f t="shared" si="18"/>
        <v>2933</v>
      </c>
      <c r="Q85" s="83">
        <f t="shared" si="18"/>
        <v>2315</v>
      </c>
      <c r="R85" s="83">
        <f t="shared" si="18"/>
        <v>1764</v>
      </c>
      <c r="S85" s="83">
        <f t="shared" si="18"/>
        <v>1537</v>
      </c>
      <c r="T85" s="83">
        <f t="shared" si="18"/>
        <v>934</v>
      </c>
      <c r="U85" s="83">
        <f t="shared" si="18"/>
        <v>551</v>
      </c>
      <c r="V85" s="87">
        <f t="shared" si="18"/>
        <v>447</v>
      </c>
      <c r="W85" s="83" t="s">
        <v>104</v>
      </c>
      <c r="X85" s="83">
        <f>SUM(X86:X89)</f>
        <v>38</v>
      </c>
      <c r="Y85" s="83">
        <f t="shared" si="18"/>
        <v>29</v>
      </c>
      <c r="Z85" s="83">
        <f t="shared" si="18"/>
        <v>394</v>
      </c>
      <c r="AA85" s="61"/>
      <c r="AB85" s="59" t="s">
        <v>63</v>
      </c>
    </row>
    <row r="86" spans="1:28" s="91" customFormat="1" ht="21.95" customHeight="1">
      <c r="A86" s="63"/>
      <c r="B86" s="64" t="s">
        <v>112</v>
      </c>
      <c r="C86" s="63"/>
      <c r="D86" s="65"/>
      <c r="E86" s="89">
        <f t="shared" si="17"/>
        <v>1708</v>
      </c>
      <c r="F86" s="89">
        <v>87</v>
      </c>
      <c r="G86" s="89">
        <v>102</v>
      </c>
      <c r="H86" s="89">
        <v>93</v>
      </c>
      <c r="I86" s="89">
        <v>113</v>
      </c>
      <c r="J86" s="89">
        <v>103</v>
      </c>
      <c r="K86" s="89">
        <v>102</v>
      </c>
      <c r="L86" s="89">
        <v>111</v>
      </c>
      <c r="M86" s="89">
        <v>140</v>
      </c>
      <c r="N86" s="89">
        <v>158</v>
      </c>
      <c r="O86" s="89">
        <v>157</v>
      </c>
      <c r="P86" s="89">
        <v>129</v>
      </c>
      <c r="Q86" s="89">
        <v>104</v>
      </c>
      <c r="R86" s="89">
        <v>88</v>
      </c>
      <c r="S86" s="89">
        <v>82</v>
      </c>
      <c r="T86" s="89">
        <v>57</v>
      </c>
      <c r="U86" s="89">
        <v>38</v>
      </c>
      <c r="V86" s="90">
        <v>21</v>
      </c>
      <c r="W86" s="83" t="s">
        <v>104</v>
      </c>
      <c r="X86" s="89">
        <v>2</v>
      </c>
      <c r="Y86" s="89">
        <v>6</v>
      </c>
      <c r="Z86" s="89">
        <v>15</v>
      </c>
      <c r="AA86" s="67"/>
      <c r="AB86" s="64" t="s">
        <v>65</v>
      </c>
    </row>
    <row r="87" spans="1:28" s="91" customFormat="1" ht="21.95" customHeight="1">
      <c r="A87" s="69"/>
      <c r="B87" s="64" t="s">
        <v>113</v>
      </c>
      <c r="C87" s="69"/>
      <c r="D87" s="70"/>
      <c r="E87" s="89">
        <f t="shared" si="17"/>
        <v>4184</v>
      </c>
      <c r="F87" s="89">
        <v>215</v>
      </c>
      <c r="G87" s="89">
        <v>252</v>
      </c>
      <c r="H87" s="89">
        <v>271</v>
      </c>
      <c r="I87" s="89">
        <v>293</v>
      </c>
      <c r="J87" s="89">
        <v>275</v>
      </c>
      <c r="K87" s="89">
        <v>288</v>
      </c>
      <c r="L87" s="89">
        <v>308</v>
      </c>
      <c r="M87" s="89">
        <v>413</v>
      </c>
      <c r="N87" s="89">
        <v>394</v>
      </c>
      <c r="O87" s="89">
        <v>387</v>
      </c>
      <c r="P87" s="89">
        <v>312</v>
      </c>
      <c r="Q87" s="89">
        <v>229</v>
      </c>
      <c r="R87" s="89">
        <v>169</v>
      </c>
      <c r="S87" s="89">
        <v>144</v>
      </c>
      <c r="T87" s="89">
        <v>110</v>
      </c>
      <c r="U87" s="89">
        <v>53</v>
      </c>
      <c r="V87" s="90">
        <v>59</v>
      </c>
      <c r="W87" s="83" t="s">
        <v>104</v>
      </c>
      <c r="X87" s="89">
        <v>8</v>
      </c>
      <c r="Y87" s="89">
        <v>3</v>
      </c>
      <c r="Z87" s="89">
        <v>1</v>
      </c>
      <c r="AA87" s="67"/>
      <c r="AB87" s="64" t="s">
        <v>67</v>
      </c>
    </row>
    <row r="88" spans="1:28" s="91" customFormat="1" ht="21.95" customHeight="1">
      <c r="A88" s="69"/>
      <c r="B88" s="64" t="s">
        <v>114</v>
      </c>
      <c r="C88" s="69"/>
      <c r="D88" s="70"/>
      <c r="E88" s="89">
        <f t="shared" si="17"/>
        <v>6440</v>
      </c>
      <c r="F88" s="89">
        <v>247</v>
      </c>
      <c r="G88" s="89">
        <v>266</v>
      </c>
      <c r="H88" s="89">
        <v>244</v>
      </c>
      <c r="I88" s="89">
        <v>630</v>
      </c>
      <c r="J88" s="89">
        <v>2063</v>
      </c>
      <c r="K88" s="89">
        <v>370</v>
      </c>
      <c r="L88" s="89">
        <v>325</v>
      </c>
      <c r="M88" s="89">
        <v>391</v>
      </c>
      <c r="N88" s="89">
        <v>377</v>
      </c>
      <c r="O88" s="89">
        <v>395</v>
      </c>
      <c r="P88" s="89">
        <v>323</v>
      </c>
      <c r="Q88" s="89">
        <v>233</v>
      </c>
      <c r="R88" s="89">
        <v>195</v>
      </c>
      <c r="S88" s="89">
        <v>160</v>
      </c>
      <c r="T88" s="89">
        <v>103</v>
      </c>
      <c r="U88" s="89">
        <v>54</v>
      </c>
      <c r="V88" s="90">
        <v>51</v>
      </c>
      <c r="W88" s="83" t="s">
        <v>104</v>
      </c>
      <c r="X88" s="89">
        <v>8</v>
      </c>
      <c r="Y88" s="89">
        <v>5</v>
      </c>
      <c r="Z88" s="89">
        <v>0</v>
      </c>
      <c r="AA88" s="67"/>
      <c r="AB88" s="64" t="s">
        <v>69</v>
      </c>
    </row>
    <row r="89" spans="1:28" s="91" customFormat="1" ht="21.95" customHeight="1">
      <c r="A89" s="63"/>
      <c r="B89" s="64" t="s">
        <v>107</v>
      </c>
      <c r="C89" s="63"/>
      <c r="D89" s="65"/>
      <c r="E89" s="89">
        <f t="shared" si="17"/>
        <v>27903</v>
      </c>
      <c r="F89" s="89">
        <v>1425</v>
      </c>
      <c r="G89" s="89">
        <v>1473</v>
      </c>
      <c r="H89" s="89">
        <v>1594</v>
      </c>
      <c r="I89" s="89">
        <v>1785</v>
      </c>
      <c r="J89" s="89">
        <v>1817</v>
      </c>
      <c r="K89" s="89">
        <v>2157</v>
      </c>
      <c r="L89" s="89">
        <v>1998</v>
      </c>
      <c r="M89" s="89">
        <v>2266</v>
      </c>
      <c r="N89" s="89">
        <v>2534</v>
      </c>
      <c r="O89" s="89">
        <v>2674</v>
      </c>
      <c r="P89" s="89">
        <v>2169</v>
      </c>
      <c r="Q89" s="89">
        <v>1749</v>
      </c>
      <c r="R89" s="89">
        <v>1312</v>
      </c>
      <c r="S89" s="89">
        <v>1151</v>
      </c>
      <c r="T89" s="89">
        <v>664</v>
      </c>
      <c r="U89" s="89">
        <v>406</v>
      </c>
      <c r="V89" s="90">
        <v>316</v>
      </c>
      <c r="W89" s="83" t="s">
        <v>104</v>
      </c>
      <c r="X89" s="89">
        <v>20</v>
      </c>
      <c r="Y89" s="89">
        <v>15</v>
      </c>
      <c r="Z89" s="89">
        <v>378</v>
      </c>
      <c r="AA89" s="67"/>
      <c r="AB89" s="64" t="s">
        <v>47</v>
      </c>
    </row>
    <row r="90" spans="1:28" s="86" customFormat="1" ht="21.95" customHeight="1">
      <c r="A90" s="58"/>
      <c r="B90" s="59" t="s">
        <v>70</v>
      </c>
      <c r="C90" s="58"/>
      <c r="D90" s="60"/>
      <c r="E90" s="83">
        <f t="shared" ref="E90:Z90" si="19">SUM(E91:E92)</f>
        <v>30388</v>
      </c>
      <c r="F90" s="83">
        <f t="shared" si="19"/>
        <v>1581</v>
      </c>
      <c r="G90" s="83">
        <f t="shared" si="19"/>
        <v>1692</v>
      </c>
      <c r="H90" s="83">
        <f t="shared" si="19"/>
        <v>1804</v>
      </c>
      <c r="I90" s="83">
        <f t="shared" si="19"/>
        <v>1972</v>
      </c>
      <c r="J90" s="83">
        <f t="shared" si="19"/>
        <v>2221</v>
      </c>
      <c r="K90" s="83">
        <f t="shared" si="19"/>
        <v>2237</v>
      </c>
      <c r="L90" s="83">
        <f t="shared" si="19"/>
        <v>2183</v>
      </c>
      <c r="M90" s="83">
        <f t="shared" si="19"/>
        <v>2352</v>
      </c>
      <c r="N90" s="83">
        <f t="shared" si="19"/>
        <v>2621</v>
      </c>
      <c r="O90" s="83">
        <f t="shared" si="19"/>
        <v>2906</v>
      </c>
      <c r="P90" s="83">
        <f t="shared" si="19"/>
        <v>2426</v>
      </c>
      <c r="Q90" s="83">
        <f t="shared" si="19"/>
        <v>1923</v>
      </c>
      <c r="R90" s="83">
        <f t="shared" si="19"/>
        <v>1506</v>
      </c>
      <c r="S90" s="83">
        <f t="shared" si="19"/>
        <v>1153</v>
      </c>
      <c r="T90" s="83">
        <f t="shared" si="19"/>
        <v>857</v>
      </c>
      <c r="U90" s="83">
        <f t="shared" si="19"/>
        <v>423</v>
      </c>
      <c r="V90" s="87">
        <f t="shared" si="19"/>
        <v>350</v>
      </c>
      <c r="W90" s="83" t="s">
        <v>104</v>
      </c>
      <c r="X90" s="83">
        <f>SUM(X91:X92)</f>
        <v>22</v>
      </c>
      <c r="Y90" s="83">
        <f t="shared" si="19"/>
        <v>22</v>
      </c>
      <c r="Z90" s="83">
        <f t="shared" si="19"/>
        <v>137</v>
      </c>
      <c r="AA90" s="61"/>
      <c r="AB90" s="59" t="s">
        <v>71</v>
      </c>
    </row>
    <row r="91" spans="1:28" s="91" customFormat="1" ht="21.95" customHeight="1">
      <c r="A91" s="63"/>
      <c r="B91" s="64" t="s">
        <v>115</v>
      </c>
      <c r="C91" s="63"/>
      <c r="D91" s="65"/>
      <c r="E91" s="89">
        <f t="shared" si="17"/>
        <v>2437</v>
      </c>
      <c r="F91" s="89">
        <v>110</v>
      </c>
      <c r="G91" s="89">
        <v>123</v>
      </c>
      <c r="H91" s="89">
        <v>147</v>
      </c>
      <c r="I91" s="89">
        <v>106</v>
      </c>
      <c r="J91" s="89">
        <v>172</v>
      </c>
      <c r="K91" s="89">
        <v>171</v>
      </c>
      <c r="L91" s="89">
        <v>191</v>
      </c>
      <c r="M91" s="89">
        <v>176</v>
      </c>
      <c r="N91" s="89">
        <v>191</v>
      </c>
      <c r="O91" s="89">
        <v>227</v>
      </c>
      <c r="P91" s="89">
        <v>214</v>
      </c>
      <c r="Q91" s="89">
        <v>160</v>
      </c>
      <c r="R91" s="89">
        <v>135</v>
      </c>
      <c r="S91" s="89">
        <v>111</v>
      </c>
      <c r="T91" s="89">
        <v>77</v>
      </c>
      <c r="U91" s="89">
        <v>39</v>
      </c>
      <c r="V91" s="90">
        <v>30</v>
      </c>
      <c r="W91" s="83" t="s">
        <v>104</v>
      </c>
      <c r="X91" s="89">
        <v>5</v>
      </c>
      <c r="Y91" s="89">
        <v>2</v>
      </c>
      <c r="Z91" s="89">
        <v>50</v>
      </c>
      <c r="AA91" s="67"/>
      <c r="AB91" s="64" t="s">
        <v>73</v>
      </c>
    </row>
    <row r="92" spans="1:28" s="91" customFormat="1" ht="21.95" customHeight="1">
      <c r="A92" s="63"/>
      <c r="B92" s="64" t="s">
        <v>107</v>
      </c>
      <c r="C92" s="63"/>
      <c r="D92" s="65"/>
      <c r="E92" s="89">
        <f t="shared" si="17"/>
        <v>27951</v>
      </c>
      <c r="F92" s="89">
        <v>1471</v>
      </c>
      <c r="G92" s="89">
        <v>1569</v>
      </c>
      <c r="H92" s="89">
        <v>1657</v>
      </c>
      <c r="I92" s="89">
        <v>1866</v>
      </c>
      <c r="J92" s="89">
        <v>2049</v>
      </c>
      <c r="K92" s="89">
        <v>2066</v>
      </c>
      <c r="L92" s="89">
        <v>1992</v>
      </c>
      <c r="M92" s="89">
        <v>2176</v>
      </c>
      <c r="N92" s="89">
        <v>2430</v>
      </c>
      <c r="O92" s="89">
        <v>2679</v>
      </c>
      <c r="P92" s="89">
        <v>2212</v>
      </c>
      <c r="Q92" s="89">
        <v>1763</v>
      </c>
      <c r="R92" s="89">
        <v>1371</v>
      </c>
      <c r="S92" s="89">
        <v>1042</v>
      </c>
      <c r="T92" s="89">
        <v>780</v>
      </c>
      <c r="U92" s="89">
        <v>384</v>
      </c>
      <c r="V92" s="90">
        <v>320</v>
      </c>
      <c r="W92" s="83" t="s">
        <v>104</v>
      </c>
      <c r="X92" s="89">
        <v>17</v>
      </c>
      <c r="Y92" s="89">
        <v>20</v>
      </c>
      <c r="Z92" s="89">
        <v>87</v>
      </c>
      <c r="AA92" s="67"/>
      <c r="AB92" s="64" t="s">
        <v>47</v>
      </c>
    </row>
    <row r="93" spans="1:28" s="91" customFormat="1" ht="24" customHeight="1">
      <c r="A93" s="63"/>
      <c r="B93" s="64"/>
      <c r="C93" s="63"/>
      <c r="D93" s="63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64"/>
      <c r="AB93" s="64"/>
    </row>
    <row r="94" spans="1:28" s="1" customFormat="1">
      <c r="B94" s="1" t="s">
        <v>0</v>
      </c>
      <c r="C94" s="2">
        <v>1.3</v>
      </c>
      <c r="D94" s="1" t="s">
        <v>102</v>
      </c>
    </row>
    <row r="95" spans="1:28" s="3" customFormat="1">
      <c r="B95" s="4" t="s">
        <v>2</v>
      </c>
      <c r="C95" s="2">
        <v>1.3</v>
      </c>
      <c r="D95" s="5" t="s">
        <v>75</v>
      </c>
    </row>
    <row r="96" spans="1:28" ht="6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Y96" s="6"/>
      <c r="Z96" s="6"/>
      <c r="AA96" s="6"/>
    </row>
    <row r="97" spans="1:28" s="16" customFormat="1" ht="21.75" customHeight="1">
      <c r="A97" s="8" t="s">
        <v>4</v>
      </c>
      <c r="B97" s="8"/>
      <c r="C97" s="8"/>
      <c r="D97" s="9"/>
      <c r="E97" s="10" t="s">
        <v>5</v>
      </c>
      <c r="F97" s="11" t="s">
        <v>6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3"/>
      <c r="AA97" s="14" t="s">
        <v>7</v>
      </c>
      <c r="AB97" s="15"/>
    </row>
    <row r="98" spans="1:28" s="16" customFormat="1" ht="15">
      <c r="A98" s="17"/>
      <c r="B98" s="17"/>
      <c r="C98" s="17"/>
      <c r="D98" s="18"/>
      <c r="E98" s="19"/>
      <c r="F98" s="20" t="s">
        <v>8</v>
      </c>
      <c r="G98" s="20" t="s">
        <v>9</v>
      </c>
      <c r="H98" s="20" t="s">
        <v>10</v>
      </c>
      <c r="I98" s="20" t="s">
        <v>11</v>
      </c>
      <c r="J98" s="20" t="s">
        <v>12</v>
      </c>
      <c r="K98" s="20" t="s">
        <v>13</v>
      </c>
      <c r="L98" s="21" t="s">
        <v>14</v>
      </c>
      <c r="M98" s="21" t="s">
        <v>15</v>
      </c>
      <c r="N98" s="21" t="s">
        <v>16</v>
      </c>
      <c r="O98" s="21" t="s">
        <v>17</v>
      </c>
      <c r="P98" s="21" t="s">
        <v>18</v>
      </c>
      <c r="Q98" s="21" t="s">
        <v>19</v>
      </c>
      <c r="R98" s="21" t="s">
        <v>20</v>
      </c>
      <c r="S98" s="21" t="s">
        <v>21</v>
      </c>
      <c r="T98" s="21" t="s">
        <v>22</v>
      </c>
      <c r="U98" s="21" t="s">
        <v>23</v>
      </c>
      <c r="V98" s="22" t="s">
        <v>24</v>
      </c>
      <c r="W98" s="23"/>
      <c r="X98" s="24" t="s">
        <v>25</v>
      </c>
      <c r="Y98" s="24" t="s">
        <v>26</v>
      </c>
      <c r="Z98" s="24" t="s">
        <v>27</v>
      </c>
      <c r="AA98" s="25"/>
      <c r="AB98" s="26"/>
    </row>
    <row r="99" spans="1:28" s="16" customFormat="1" ht="15">
      <c r="A99" s="17"/>
      <c r="B99" s="17"/>
      <c r="C99" s="17"/>
      <c r="D99" s="18"/>
      <c r="E99" s="19"/>
      <c r="F99" s="27"/>
      <c r="G99" s="28"/>
      <c r="H99" s="28"/>
      <c r="I99" s="28"/>
      <c r="J99" s="28"/>
      <c r="K99" s="28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30" t="s">
        <v>28</v>
      </c>
      <c r="W99" s="31" t="s">
        <v>29</v>
      </c>
      <c r="X99" s="32" t="s">
        <v>30</v>
      </c>
      <c r="Y99" s="32" t="s">
        <v>31</v>
      </c>
      <c r="Z99" s="32" t="s">
        <v>32</v>
      </c>
      <c r="AA99" s="25"/>
      <c r="AB99" s="26"/>
    </row>
    <row r="100" spans="1:28" s="16" customFormat="1" ht="15">
      <c r="A100" s="17"/>
      <c r="B100" s="17"/>
      <c r="C100" s="17"/>
      <c r="D100" s="18"/>
      <c r="E100" s="19"/>
      <c r="F100" s="27"/>
      <c r="G100" s="28"/>
      <c r="H100" s="28"/>
      <c r="I100" s="28"/>
      <c r="J100" s="28"/>
      <c r="K100" s="28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33" t="s">
        <v>33</v>
      </c>
      <c r="W100" s="32" t="s">
        <v>34</v>
      </c>
      <c r="X100" s="32" t="s">
        <v>35</v>
      </c>
      <c r="Y100" s="32" t="s">
        <v>36</v>
      </c>
      <c r="Z100" s="32" t="s">
        <v>37</v>
      </c>
      <c r="AA100" s="25"/>
      <c r="AB100" s="26"/>
    </row>
    <row r="101" spans="1:28" s="16" customFormat="1" ht="15">
      <c r="A101" s="34"/>
      <c r="B101" s="34"/>
      <c r="C101" s="34"/>
      <c r="D101" s="35"/>
      <c r="E101" s="36"/>
      <c r="F101" s="37"/>
      <c r="G101" s="38"/>
      <c r="H101" s="38"/>
      <c r="I101" s="38"/>
      <c r="J101" s="38"/>
      <c r="K101" s="38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40" t="s">
        <v>38</v>
      </c>
      <c r="W101" s="41"/>
      <c r="X101" s="41" t="s">
        <v>39</v>
      </c>
      <c r="Y101" s="41" t="s">
        <v>40</v>
      </c>
      <c r="Z101" s="41" t="s">
        <v>41</v>
      </c>
      <c r="AA101" s="42"/>
      <c r="AB101" s="43"/>
    </row>
    <row r="102" spans="1:28" s="86" customFormat="1" ht="21.95" customHeight="1">
      <c r="A102" s="58"/>
      <c r="B102" s="59" t="s">
        <v>76</v>
      </c>
      <c r="C102" s="58"/>
      <c r="D102" s="60"/>
      <c r="E102" s="55">
        <f t="shared" ref="E102:Z102" si="20">SUM(E103:E104)</f>
        <v>54360</v>
      </c>
      <c r="F102" s="55">
        <f t="shared" si="20"/>
        <v>2828</v>
      </c>
      <c r="G102" s="55">
        <f t="shared" si="20"/>
        <v>3096</v>
      </c>
      <c r="H102" s="55">
        <f t="shared" si="20"/>
        <v>3004</v>
      </c>
      <c r="I102" s="55">
        <f t="shared" si="20"/>
        <v>3477</v>
      </c>
      <c r="J102" s="55">
        <f t="shared" si="20"/>
        <v>3659</v>
      </c>
      <c r="K102" s="55">
        <f t="shared" si="20"/>
        <v>3938</v>
      </c>
      <c r="L102" s="55">
        <f t="shared" si="20"/>
        <v>4083</v>
      </c>
      <c r="M102" s="55">
        <f t="shared" si="20"/>
        <v>4460</v>
      </c>
      <c r="N102" s="55">
        <f t="shared" si="20"/>
        <v>4644</v>
      </c>
      <c r="O102" s="55">
        <f t="shared" si="20"/>
        <v>4944</v>
      </c>
      <c r="P102" s="55">
        <f t="shared" si="20"/>
        <v>4212</v>
      </c>
      <c r="Q102" s="55">
        <f t="shared" si="20"/>
        <v>3443</v>
      </c>
      <c r="R102" s="55">
        <f t="shared" si="20"/>
        <v>2671</v>
      </c>
      <c r="S102" s="55">
        <f t="shared" si="20"/>
        <v>2060</v>
      </c>
      <c r="T102" s="55">
        <f t="shared" si="20"/>
        <v>1444</v>
      </c>
      <c r="U102" s="55">
        <f t="shared" si="20"/>
        <v>822</v>
      </c>
      <c r="V102" s="55">
        <f t="shared" si="20"/>
        <v>696</v>
      </c>
      <c r="W102" s="83" t="s">
        <v>104</v>
      </c>
      <c r="X102" s="55">
        <f>SUM(X103:X104)</f>
        <v>25</v>
      </c>
      <c r="Y102" s="55">
        <f t="shared" si="20"/>
        <v>142</v>
      </c>
      <c r="Z102" s="83">
        <f t="shared" si="20"/>
        <v>712</v>
      </c>
      <c r="AA102" s="61"/>
      <c r="AB102" s="59" t="s">
        <v>77</v>
      </c>
    </row>
    <row r="103" spans="1:28" s="91" customFormat="1" ht="21.95" customHeight="1">
      <c r="A103" s="63"/>
      <c r="B103" s="64" t="s">
        <v>116</v>
      </c>
      <c r="C103" s="63"/>
      <c r="D103" s="65"/>
      <c r="E103" s="66">
        <f t="shared" ref="E103:E104" si="21">SUM(F103:Z103)</f>
        <v>2798</v>
      </c>
      <c r="F103" s="66">
        <v>156</v>
      </c>
      <c r="G103" s="66">
        <v>269</v>
      </c>
      <c r="H103" s="66">
        <v>307</v>
      </c>
      <c r="I103" s="66">
        <v>160</v>
      </c>
      <c r="J103" s="66">
        <v>138</v>
      </c>
      <c r="K103" s="66">
        <v>176</v>
      </c>
      <c r="L103" s="66">
        <v>172</v>
      </c>
      <c r="M103" s="66">
        <v>184</v>
      </c>
      <c r="N103" s="66">
        <v>225</v>
      </c>
      <c r="O103" s="66">
        <v>221</v>
      </c>
      <c r="P103" s="66">
        <v>184</v>
      </c>
      <c r="Q103" s="66">
        <v>178</v>
      </c>
      <c r="R103" s="66">
        <v>152</v>
      </c>
      <c r="S103" s="66">
        <v>96</v>
      </c>
      <c r="T103" s="66">
        <v>69</v>
      </c>
      <c r="U103" s="66">
        <v>45</v>
      </c>
      <c r="V103" s="66">
        <v>41</v>
      </c>
      <c r="W103" s="89" t="s">
        <v>104</v>
      </c>
      <c r="X103" s="66">
        <v>2</v>
      </c>
      <c r="Y103" s="66">
        <v>3</v>
      </c>
      <c r="Z103" s="83">
        <v>20</v>
      </c>
      <c r="AA103" s="67"/>
      <c r="AB103" s="64" t="s">
        <v>79</v>
      </c>
    </row>
    <row r="104" spans="1:28" s="91" customFormat="1" ht="21.95" customHeight="1">
      <c r="A104" s="63"/>
      <c r="B104" s="64" t="s">
        <v>107</v>
      </c>
      <c r="C104" s="63"/>
      <c r="D104" s="65"/>
      <c r="E104" s="66">
        <f t="shared" si="21"/>
        <v>51562</v>
      </c>
      <c r="F104" s="66">
        <v>2672</v>
      </c>
      <c r="G104" s="66">
        <v>2827</v>
      </c>
      <c r="H104" s="66">
        <v>2697</v>
      </c>
      <c r="I104" s="66">
        <v>3317</v>
      </c>
      <c r="J104" s="66">
        <v>3521</v>
      </c>
      <c r="K104" s="66">
        <v>3762</v>
      </c>
      <c r="L104" s="66">
        <v>3911</v>
      </c>
      <c r="M104" s="66">
        <v>4276</v>
      </c>
      <c r="N104" s="66">
        <v>4419</v>
      </c>
      <c r="O104" s="66">
        <v>4723</v>
      </c>
      <c r="P104" s="66">
        <v>4028</v>
      </c>
      <c r="Q104" s="66">
        <v>3265</v>
      </c>
      <c r="R104" s="66">
        <v>2519</v>
      </c>
      <c r="S104" s="66">
        <v>1964</v>
      </c>
      <c r="T104" s="66">
        <v>1375</v>
      </c>
      <c r="U104" s="66">
        <v>777</v>
      </c>
      <c r="V104" s="66">
        <v>655</v>
      </c>
      <c r="W104" s="89" t="s">
        <v>104</v>
      </c>
      <c r="X104" s="66">
        <v>23</v>
      </c>
      <c r="Y104" s="66">
        <v>139</v>
      </c>
      <c r="Z104" s="83">
        <v>692</v>
      </c>
      <c r="AA104" s="67"/>
      <c r="AB104" s="64" t="s">
        <v>47</v>
      </c>
    </row>
    <row r="105" spans="1:28" s="86" customFormat="1" ht="21.95" customHeight="1">
      <c r="A105" s="58"/>
      <c r="B105" s="59" t="s">
        <v>80</v>
      </c>
      <c r="C105" s="58"/>
      <c r="D105" s="60"/>
      <c r="E105" s="55">
        <f t="shared" ref="E105:Z105" si="22">SUM(E106:E107)</f>
        <v>30509</v>
      </c>
      <c r="F105" s="55">
        <f t="shared" si="22"/>
        <v>1565</v>
      </c>
      <c r="G105" s="55">
        <f t="shared" si="22"/>
        <v>1738</v>
      </c>
      <c r="H105" s="55">
        <f t="shared" si="22"/>
        <v>1829</v>
      </c>
      <c r="I105" s="55">
        <f t="shared" si="22"/>
        <v>2157</v>
      </c>
      <c r="J105" s="55">
        <f t="shared" si="22"/>
        <v>2208</v>
      </c>
      <c r="K105" s="55">
        <f t="shared" si="22"/>
        <v>2341</v>
      </c>
      <c r="L105" s="55">
        <f t="shared" si="22"/>
        <v>2293</v>
      </c>
      <c r="M105" s="55">
        <f t="shared" si="22"/>
        <v>2608</v>
      </c>
      <c r="N105" s="55">
        <f t="shared" si="22"/>
        <v>2808</v>
      </c>
      <c r="O105" s="55">
        <f t="shared" si="22"/>
        <v>2725</v>
      </c>
      <c r="P105" s="55">
        <f t="shared" si="22"/>
        <v>2372</v>
      </c>
      <c r="Q105" s="55">
        <f t="shared" si="22"/>
        <v>1817</v>
      </c>
      <c r="R105" s="55">
        <f t="shared" si="22"/>
        <v>1447</v>
      </c>
      <c r="S105" s="55">
        <f t="shared" si="22"/>
        <v>1112</v>
      </c>
      <c r="T105" s="55">
        <f t="shared" si="22"/>
        <v>647</v>
      </c>
      <c r="U105" s="55">
        <f t="shared" si="22"/>
        <v>433</v>
      </c>
      <c r="V105" s="55">
        <f t="shared" si="22"/>
        <v>314</v>
      </c>
      <c r="W105" s="83" t="s">
        <v>104</v>
      </c>
      <c r="X105" s="55">
        <f t="shared" si="22"/>
        <v>7</v>
      </c>
      <c r="Y105" s="55">
        <f t="shared" si="22"/>
        <v>22</v>
      </c>
      <c r="Z105" s="83">
        <f t="shared" si="22"/>
        <v>66</v>
      </c>
      <c r="AA105" s="61"/>
      <c r="AB105" s="59" t="s">
        <v>81</v>
      </c>
    </row>
    <row r="106" spans="1:28" s="91" customFormat="1" ht="21.95" customHeight="1">
      <c r="A106" s="63"/>
      <c r="B106" s="64" t="s">
        <v>117</v>
      </c>
      <c r="C106" s="63"/>
      <c r="D106" s="65"/>
      <c r="E106" s="66">
        <f t="shared" ref="E106:E107" si="23">SUM(F106:Z106)</f>
        <v>1914</v>
      </c>
      <c r="F106" s="66">
        <v>93</v>
      </c>
      <c r="G106" s="66">
        <v>104</v>
      </c>
      <c r="H106" s="66">
        <v>125</v>
      </c>
      <c r="I106" s="66">
        <v>121</v>
      </c>
      <c r="J106" s="66">
        <v>141</v>
      </c>
      <c r="K106" s="66">
        <v>141</v>
      </c>
      <c r="L106" s="66">
        <v>130</v>
      </c>
      <c r="M106" s="66">
        <v>162</v>
      </c>
      <c r="N106" s="66">
        <v>162</v>
      </c>
      <c r="O106" s="66">
        <v>189</v>
      </c>
      <c r="P106" s="66">
        <v>143</v>
      </c>
      <c r="Q106" s="66">
        <v>119</v>
      </c>
      <c r="R106" s="66">
        <v>77</v>
      </c>
      <c r="S106" s="66">
        <v>78</v>
      </c>
      <c r="T106" s="66">
        <v>54</v>
      </c>
      <c r="U106" s="66">
        <v>36</v>
      </c>
      <c r="V106" s="66">
        <v>27</v>
      </c>
      <c r="W106" s="89" t="s">
        <v>104</v>
      </c>
      <c r="X106" s="66">
        <v>2</v>
      </c>
      <c r="Y106" s="66">
        <v>3</v>
      </c>
      <c r="Z106" s="89">
        <v>7</v>
      </c>
      <c r="AA106" s="67"/>
      <c r="AB106" s="64" t="s">
        <v>83</v>
      </c>
    </row>
    <row r="107" spans="1:28" s="91" customFormat="1" ht="21.95" customHeight="1">
      <c r="A107" s="63"/>
      <c r="B107" s="64" t="s">
        <v>107</v>
      </c>
      <c r="C107" s="63"/>
      <c r="D107" s="65"/>
      <c r="E107" s="66">
        <f t="shared" si="23"/>
        <v>28595</v>
      </c>
      <c r="F107" s="66">
        <v>1472</v>
      </c>
      <c r="G107" s="66">
        <v>1634</v>
      </c>
      <c r="H107" s="66">
        <v>1704</v>
      </c>
      <c r="I107" s="66">
        <v>2036</v>
      </c>
      <c r="J107" s="66">
        <v>2067</v>
      </c>
      <c r="K107" s="66">
        <v>2200</v>
      </c>
      <c r="L107" s="66">
        <v>2163</v>
      </c>
      <c r="M107" s="66">
        <v>2446</v>
      </c>
      <c r="N107" s="66">
        <v>2646</v>
      </c>
      <c r="O107" s="66">
        <v>2536</v>
      </c>
      <c r="P107" s="66">
        <v>2229</v>
      </c>
      <c r="Q107" s="66">
        <v>1698</v>
      </c>
      <c r="R107" s="66">
        <v>1370</v>
      </c>
      <c r="S107" s="66">
        <v>1034</v>
      </c>
      <c r="T107" s="66">
        <v>593</v>
      </c>
      <c r="U107" s="66">
        <v>397</v>
      </c>
      <c r="V107" s="66">
        <v>287</v>
      </c>
      <c r="W107" s="89" t="s">
        <v>104</v>
      </c>
      <c r="X107" s="66">
        <v>5</v>
      </c>
      <c r="Y107" s="66">
        <v>19</v>
      </c>
      <c r="Z107" s="89">
        <v>59</v>
      </c>
      <c r="AA107" s="67"/>
      <c r="AB107" s="64" t="s">
        <v>47</v>
      </c>
    </row>
    <row r="108" spans="1:28" s="86" customFormat="1" ht="21.95" customHeight="1">
      <c r="A108" s="58"/>
      <c r="B108" s="59" t="s">
        <v>84</v>
      </c>
      <c r="C108" s="58"/>
      <c r="D108" s="60"/>
      <c r="E108" s="55">
        <f t="shared" ref="E108:Z108" si="24">SUM(E109:E110)</f>
        <v>43584</v>
      </c>
      <c r="F108" s="55">
        <f t="shared" si="24"/>
        <v>2273</v>
      </c>
      <c r="G108" s="55">
        <f t="shared" si="24"/>
        <v>2553</v>
      </c>
      <c r="H108" s="55">
        <f t="shared" si="24"/>
        <v>2778</v>
      </c>
      <c r="I108" s="55">
        <f t="shared" si="24"/>
        <v>3275</v>
      </c>
      <c r="J108" s="55">
        <f t="shared" si="24"/>
        <v>3217</v>
      </c>
      <c r="K108" s="55">
        <f t="shared" si="24"/>
        <v>3183</v>
      </c>
      <c r="L108" s="55">
        <f t="shared" si="24"/>
        <v>3118</v>
      </c>
      <c r="M108" s="55">
        <f t="shared" si="24"/>
        <v>3622</v>
      </c>
      <c r="N108" s="55">
        <f t="shared" si="24"/>
        <v>4155</v>
      </c>
      <c r="O108" s="55">
        <f t="shared" si="24"/>
        <v>4002</v>
      </c>
      <c r="P108" s="55">
        <f t="shared" si="24"/>
        <v>3190</v>
      </c>
      <c r="Q108" s="55">
        <f t="shared" si="24"/>
        <v>2507</v>
      </c>
      <c r="R108" s="55">
        <f t="shared" si="24"/>
        <v>2082</v>
      </c>
      <c r="S108" s="55">
        <f t="shared" si="24"/>
        <v>1526</v>
      </c>
      <c r="T108" s="55">
        <f t="shared" si="24"/>
        <v>1016</v>
      </c>
      <c r="U108" s="55">
        <f t="shared" si="24"/>
        <v>546</v>
      </c>
      <c r="V108" s="55">
        <f t="shared" si="24"/>
        <v>415</v>
      </c>
      <c r="W108" s="83" t="s">
        <v>104</v>
      </c>
      <c r="X108" s="55">
        <f t="shared" si="24"/>
        <v>15</v>
      </c>
      <c r="Y108" s="55">
        <f t="shared" si="24"/>
        <v>47</v>
      </c>
      <c r="Z108" s="89">
        <f t="shared" si="24"/>
        <v>64</v>
      </c>
      <c r="AA108" s="61"/>
      <c r="AB108" s="59" t="s">
        <v>85</v>
      </c>
    </row>
    <row r="109" spans="1:28" s="91" customFormat="1" ht="21.95" customHeight="1">
      <c r="A109" s="63"/>
      <c r="B109" s="64" t="s">
        <v>118</v>
      </c>
      <c r="C109" s="63"/>
      <c r="D109" s="65"/>
      <c r="E109" s="66">
        <f t="shared" ref="E109:E110" si="25">SUM(F109:Z109)</f>
        <v>3923</v>
      </c>
      <c r="F109" s="66">
        <v>183</v>
      </c>
      <c r="G109" s="66">
        <v>241</v>
      </c>
      <c r="H109" s="66">
        <v>241</v>
      </c>
      <c r="I109" s="66">
        <v>270</v>
      </c>
      <c r="J109" s="66">
        <v>303</v>
      </c>
      <c r="K109" s="66">
        <v>271</v>
      </c>
      <c r="L109" s="66">
        <v>257</v>
      </c>
      <c r="M109" s="66">
        <v>318</v>
      </c>
      <c r="N109" s="66">
        <v>337</v>
      </c>
      <c r="O109" s="66">
        <v>338</v>
      </c>
      <c r="P109" s="66">
        <v>309</v>
      </c>
      <c r="Q109" s="66">
        <v>242</v>
      </c>
      <c r="R109" s="66">
        <v>217</v>
      </c>
      <c r="S109" s="66">
        <v>156</v>
      </c>
      <c r="T109" s="66">
        <v>95</v>
      </c>
      <c r="U109" s="66">
        <v>67</v>
      </c>
      <c r="V109" s="66">
        <v>45</v>
      </c>
      <c r="W109" s="89" t="s">
        <v>104</v>
      </c>
      <c r="X109" s="66">
        <v>8</v>
      </c>
      <c r="Y109" s="66">
        <v>19</v>
      </c>
      <c r="Z109" s="83">
        <v>6</v>
      </c>
      <c r="AA109" s="67"/>
      <c r="AB109" s="77" t="s">
        <v>119</v>
      </c>
    </row>
    <row r="110" spans="1:28" s="91" customFormat="1" ht="21.95" customHeight="1">
      <c r="A110" s="63"/>
      <c r="B110" s="64" t="s">
        <v>107</v>
      </c>
      <c r="C110" s="63"/>
      <c r="D110" s="65"/>
      <c r="E110" s="66">
        <f t="shared" si="25"/>
        <v>39661</v>
      </c>
      <c r="F110" s="66">
        <v>2090</v>
      </c>
      <c r="G110" s="66">
        <v>2312</v>
      </c>
      <c r="H110" s="66">
        <v>2537</v>
      </c>
      <c r="I110" s="66">
        <v>3005</v>
      </c>
      <c r="J110" s="66">
        <v>2914</v>
      </c>
      <c r="K110" s="66">
        <v>2912</v>
      </c>
      <c r="L110" s="66">
        <v>2861</v>
      </c>
      <c r="M110" s="66">
        <v>3304</v>
      </c>
      <c r="N110" s="66">
        <v>3818</v>
      </c>
      <c r="O110" s="66">
        <v>3664</v>
      </c>
      <c r="P110" s="66">
        <v>2881</v>
      </c>
      <c r="Q110" s="66">
        <v>2265</v>
      </c>
      <c r="R110" s="66">
        <v>1865</v>
      </c>
      <c r="S110" s="66">
        <v>1370</v>
      </c>
      <c r="T110" s="66">
        <v>921</v>
      </c>
      <c r="U110" s="66">
        <v>479</v>
      </c>
      <c r="V110" s="66">
        <v>370</v>
      </c>
      <c r="W110" s="89" t="s">
        <v>104</v>
      </c>
      <c r="X110" s="66">
        <v>7</v>
      </c>
      <c r="Y110" s="66">
        <v>28</v>
      </c>
      <c r="Z110" s="89">
        <v>58</v>
      </c>
      <c r="AA110" s="67"/>
      <c r="AB110" s="64" t="s">
        <v>47</v>
      </c>
    </row>
    <row r="111" spans="1:28" s="86" customFormat="1" ht="21.95" customHeight="1">
      <c r="A111" s="58"/>
      <c r="B111" s="59" t="s">
        <v>88</v>
      </c>
      <c r="C111" s="58"/>
      <c r="D111" s="60"/>
      <c r="E111" s="55">
        <f t="shared" ref="E111:Z111" si="26">SUM(E112:E113)</f>
        <v>56906</v>
      </c>
      <c r="F111" s="55">
        <f t="shared" si="26"/>
        <v>2748</v>
      </c>
      <c r="G111" s="55">
        <f t="shared" si="26"/>
        <v>3071</v>
      </c>
      <c r="H111" s="55">
        <f t="shared" si="26"/>
        <v>3279</v>
      </c>
      <c r="I111" s="55">
        <f t="shared" si="26"/>
        <v>3885</v>
      </c>
      <c r="J111" s="55">
        <f t="shared" si="26"/>
        <v>3787</v>
      </c>
      <c r="K111" s="55">
        <f t="shared" si="26"/>
        <v>3964</v>
      </c>
      <c r="L111" s="55">
        <f t="shared" si="26"/>
        <v>3923</v>
      </c>
      <c r="M111" s="55">
        <f t="shared" si="26"/>
        <v>4823</v>
      </c>
      <c r="N111" s="55">
        <f t="shared" si="26"/>
        <v>5241</v>
      </c>
      <c r="O111" s="55">
        <f t="shared" si="26"/>
        <v>5014</v>
      </c>
      <c r="P111" s="55">
        <f t="shared" si="26"/>
        <v>4070</v>
      </c>
      <c r="Q111" s="55">
        <f t="shared" si="26"/>
        <v>3340</v>
      </c>
      <c r="R111" s="55">
        <f t="shared" si="26"/>
        <v>2722</v>
      </c>
      <c r="S111" s="55">
        <f t="shared" si="26"/>
        <v>2500</v>
      </c>
      <c r="T111" s="55">
        <f t="shared" si="26"/>
        <v>1628</v>
      </c>
      <c r="U111" s="55">
        <f t="shared" si="26"/>
        <v>986</v>
      </c>
      <c r="V111" s="55">
        <f t="shared" si="26"/>
        <v>762</v>
      </c>
      <c r="W111" s="83" t="s">
        <v>104</v>
      </c>
      <c r="X111" s="55">
        <f t="shared" si="26"/>
        <v>24</v>
      </c>
      <c r="Y111" s="55">
        <f t="shared" si="26"/>
        <v>253</v>
      </c>
      <c r="Z111" s="89">
        <f t="shared" si="26"/>
        <v>886</v>
      </c>
      <c r="AA111" s="61"/>
      <c r="AB111" s="59" t="s">
        <v>89</v>
      </c>
    </row>
    <row r="112" spans="1:28" s="91" customFormat="1" ht="21.95" customHeight="1">
      <c r="A112" s="63"/>
      <c r="B112" s="64" t="s">
        <v>120</v>
      </c>
      <c r="C112" s="63"/>
      <c r="D112" s="65"/>
      <c r="E112" s="66">
        <f t="shared" ref="E112:E113" si="27">SUM(F112:Z112)</f>
        <v>2428</v>
      </c>
      <c r="F112" s="66">
        <v>107</v>
      </c>
      <c r="G112" s="66">
        <v>121</v>
      </c>
      <c r="H112" s="66">
        <v>151</v>
      </c>
      <c r="I112" s="66">
        <v>143</v>
      </c>
      <c r="J112" s="66">
        <v>138</v>
      </c>
      <c r="K112" s="66">
        <v>170</v>
      </c>
      <c r="L112" s="66">
        <v>156</v>
      </c>
      <c r="M112" s="66">
        <v>164</v>
      </c>
      <c r="N112" s="66">
        <v>178</v>
      </c>
      <c r="O112" s="66">
        <v>194</v>
      </c>
      <c r="P112" s="66">
        <v>181</v>
      </c>
      <c r="Q112" s="66">
        <v>160</v>
      </c>
      <c r="R112" s="66">
        <v>130</v>
      </c>
      <c r="S112" s="66">
        <v>124</v>
      </c>
      <c r="T112" s="66">
        <v>87</v>
      </c>
      <c r="U112" s="66">
        <v>45</v>
      </c>
      <c r="V112" s="66">
        <v>75</v>
      </c>
      <c r="W112" s="89" t="s">
        <v>104</v>
      </c>
      <c r="X112" s="66">
        <v>2</v>
      </c>
      <c r="Y112" s="66">
        <v>7</v>
      </c>
      <c r="Z112" s="83">
        <v>95</v>
      </c>
      <c r="AA112" s="67"/>
      <c r="AB112" s="64" t="s">
        <v>91</v>
      </c>
    </row>
    <row r="113" spans="1:28" s="91" customFormat="1" ht="21.95" customHeight="1">
      <c r="A113" s="63"/>
      <c r="B113" s="64" t="s">
        <v>107</v>
      </c>
      <c r="C113" s="63"/>
      <c r="D113" s="65"/>
      <c r="E113" s="66">
        <f t="shared" si="27"/>
        <v>54478</v>
      </c>
      <c r="F113" s="66">
        <v>2641</v>
      </c>
      <c r="G113" s="66">
        <v>2950</v>
      </c>
      <c r="H113" s="66">
        <v>3128</v>
      </c>
      <c r="I113" s="66">
        <v>3742</v>
      </c>
      <c r="J113" s="66">
        <v>3649</v>
      </c>
      <c r="K113" s="66">
        <v>3794</v>
      </c>
      <c r="L113" s="66">
        <v>3767</v>
      </c>
      <c r="M113" s="66">
        <v>4659</v>
      </c>
      <c r="N113" s="66">
        <v>5063</v>
      </c>
      <c r="O113" s="66">
        <v>4820</v>
      </c>
      <c r="P113" s="66">
        <v>3889</v>
      </c>
      <c r="Q113" s="66">
        <v>3180</v>
      </c>
      <c r="R113" s="66">
        <v>2592</v>
      </c>
      <c r="S113" s="66">
        <v>2376</v>
      </c>
      <c r="T113" s="66">
        <v>1541</v>
      </c>
      <c r="U113" s="66">
        <v>941</v>
      </c>
      <c r="V113" s="66">
        <v>687</v>
      </c>
      <c r="W113" s="89" t="s">
        <v>104</v>
      </c>
      <c r="X113" s="66">
        <v>22</v>
      </c>
      <c r="Y113" s="66">
        <v>246</v>
      </c>
      <c r="Z113" s="89">
        <v>791</v>
      </c>
      <c r="AA113" s="67"/>
      <c r="AB113" s="64" t="s">
        <v>47</v>
      </c>
    </row>
    <row r="114" spans="1:28" s="86" customFormat="1" ht="21.95" customHeight="1">
      <c r="A114" s="58"/>
      <c r="B114" s="59" t="s">
        <v>92</v>
      </c>
      <c r="C114" s="58"/>
      <c r="D114" s="60"/>
      <c r="E114" s="55">
        <f t="shared" ref="E114:Z114" si="28">SUM(E115:E116)</f>
        <v>18739</v>
      </c>
      <c r="F114" s="55">
        <f t="shared" si="28"/>
        <v>961</v>
      </c>
      <c r="G114" s="55">
        <f t="shared" si="28"/>
        <v>1156</v>
      </c>
      <c r="H114" s="55">
        <f t="shared" si="28"/>
        <v>1200</v>
      </c>
      <c r="I114" s="55">
        <f t="shared" si="28"/>
        <v>1335</v>
      </c>
      <c r="J114" s="55">
        <f t="shared" si="28"/>
        <v>1245</v>
      </c>
      <c r="K114" s="55">
        <f t="shared" si="28"/>
        <v>1303</v>
      </c>
      <c r="L114" s="55">
        <f t="shared" si="28"/>
        <v>1353</v>
      </c>
      <c r="M114" s="55">
        <f t="shared" si="28"/>
        <v>1542</v>
      </c>
      <c r="N114" s="55">
        <f t="shared" si="28"/>
        <v>1813</v>
      </c>
      <c r="O114" s="55">
        <f t="shared" si="28"/>
        <v>1682</v>
      </c>
      <c r="P114" s="55">
        <f t="shared" si="28"/>
        <v>1340</v>
      </c>
      <c r="Q114" s="55">
        <f t="shared" si="28"/>
        <v>1094</v>
      </c>
      <c r="R114" s="55">
        <f t="shared" si="28"/>
        <v>913</v>
      </c>
      <c r="S114" s="55">
        <f t="shared" si="28"/>
        <v>714</v>
      </c>
      <c r="T114" s="55">
        <f t="shared" si="28"/>
        <v>503</v>
      </c>
      <c r="U114" s="55">
        <f t="shared" si="28"/>
        <v>269</v>
      </c>
      <c r="V114" s="55">
        <f t="shared" si="28"/>
        <v>226</v>
      </c>
      <c r="W114" s="83" t="s">
        <v>104</v>
      </c>
      <c r="X114" s="55">
        <f t="shared" si="28"/>
        <v>3</v>
      </c>
      <c r="Y114" s="55">
        <f t="shared" si="28"/>
        <v>40</v>
      </c>
      <c r="Z114" s="89">
        <f t="shared" si="28"/>
        <v>47</v>
      </c>
      <c r="AA114" s="61"/>
      <c r="AB114" s="59" t="s">
        <v>93</v>
      </c>
    </row>
    <row r="115" spans="1:28" s="91" customFormat="1" ht="21.95" customHeight="1">
      <c r="A115" s="63"/>
      <c r="B115" s="64" t="s">
        <v>121</v>
      </c>
      <c r="C115" s="63"/>
      <c r="D115" s="65"/>
      <c r="E115" s="66">
        <f t="shared" ref="E115:E119" si="29">SUM(F115:Z115)</f>
        <v>2354</v>
      </c>
      <c r="F115" s="66">
        <v>140</v>
      </c>
      <c r="G115" s="66">
        <v>146</v>
      </c>
      <c r="H115" s="66">
        <v>153</v>
      </c>
      <c r="I115" s="66">
        <v>159</v>
      </c>
      <c r="J115" s="66">
        <v>156</v>
      </c>
      <c r="K115" s="66">
        <v>183</v>
      </c>
      <c r="L115" s="66">
        <v>182</v>
      </c>
      <c r="M115" s="66">
        <v>181</v>
      </c>
      <c r="N115" s="66">
        <v>213</v>
      </c>
      <c r="O115" s="66">
        <v>220</v>
      </c>
      <c r="P115" s="66">
        <v>174</v>
      </c>
      <c r="Q115" s="66">
        <v>140</v>
      </c>
      <c r="R115" s="66">
        <v>98</v>
      </c>
      <c r="S115" s="66">
        <v>79</v>
      </c>
      <c r="T115" s="66">
        <v>52</v>
      </c>
      <c r="U115" s="66">
        <v>35</v>
      </c>
      <c r="V115" s="66">
        <v>24</v>
      </c>
      <c r="W115" s="89" t="s">
        <v>104</v>
      </c>
      <c r="X115" s="66">
        <v>0</v>
      </c>
      <c r="Y115" s="66">
        <v>3</v>
      </c>
      <c r="Z115" s="83">
        <v>16</v>
      </c>
      <c r="AA115" s="67"/>
      <c r="AB115" s="64" t="s">
        <v>95</v>
      </c>
    </row>
    <row r="116" spans="1:28" s="91" customFormat="1" ht="21.95" customHeight="1">
      <c r="A116" s="63"/>
      <c r="B116" s="64" t="s">
        <v>107</v>
      </c>
      <c r="C116" s="63"/>
      <c r="D116" s="65"/>
      <c r="E116" s="66">
        <f t="shared" si="29"/>
        <v>16385</v>
      </c>
      <c r="F116" s="66">
        <v>821</v>
      </c>
      <c r="G116" s="66">
        <v>1010</v>
      </c>
      <c r="H116" s="66">
        <v>1047</v>
      </c>
      <c r="I116" s="66">
        <v>1176</v>
      </c>
      <c r="J116" s="66">
        <v>1089</v>
      </c>
      <c r="K116" s="66">
        <v>1120</v>
      </c>
      <c r="L116" s="66">
        <v>1171</v>
      </c>
      <c r="M116" s="66">
        <v>1361</v>
      </c>
      <c r="N116" s="66">
        <v>1600</v>
      </c>
      <c r="O116" s="66">
        <v>1462</v>
      </c>
      <c r="P116" s="66">
        <v>1166</v>
      </c>
      <c r="Q116" s="66">
        <v>954</v>
      </c>
      <c r="R116" s="66">
        <v>815</v>
      </c>
      <c r="S116" s="66">
        <v>635</v>
      </c>
      <c r="T116" s="66">
        <v>451</v>
      </c>
      <c r="U116" s="66">
        <v>234</v>
      </c>
      <c r="V116" s="66">
        <v>202</v>
      </c>
      <c r="W116" s="89" t="s">
        <v>104</v>
      </c>
      <c r="X116" s="66">
        <v>3</v>
      </c>
      <c r="Y116" s="66">
        <v>37</v>
      </c>
      <c r="Z116" s="89">
        <v>31</v>
      </c>
      <c r="AA116" s="67"/>
      <c r="AB116" s="64" t="s">
        <v>47</v>
      </c>
    </row>
    <row r="117" spans="1:28" s="86" customFormat="1" ht="21.95" customHeight="1">
      <c r="A117" s="58"/>
      <c r="B117" s="59" t="s">
        <v>96</v>
      </c>
      <c r="C117" s="58"/>
      <c r="D117" s="60"/>
      <c r="E117" s="55">
        <f t="shared" si="29"/>
        <v>17641</v>
      </c>
      <c r="F117" s="55">
        <v>874</v>
      </c>
      <c r="G117" s="55">
        <v>976</v>
      </c>
      <c r="H117" s="55">
        <v>1084</v>
      </c>
      <c r="I117" s="55">
        <v>1253</v>
      </c>
      <c r="J117" s="55">
        <v>1195</v>
      </c>
      <c r="K117" s="55">
        <v>1224</v>
      </c>
      <c r="L117" s="55">
        <v>1282</v>
      </c>
      <c r="M117" s="55">
        <v>1456</v>
      </c>
      <c r="N117" s="55">
        <v>1719</v>
      </c>
      <c r="O117" s="55">
        <v>1682</v>
      </c>
      <c r="P117" s="55">
        <v>1403</v>
      </c>
      <c r="Q117" s="55">
        <v>1053</v>
      </c>
      <c r="R117" s="55">
        <v>785</v>
      </c>
      <c r="S117" s="55">
        <v>700</v>
      </c>
      <c r="T117" s="55">
        <v>471</v>
      </c>
      <c r="U117" s="55">
        <v>239</v>
      </c>
      <c r="V117" s="55">
        <v>190</v>
      </c>
      <c r="W117" s="83" t="s">
        <v>104</v>
      </c>
      <c r="X117" s="55">
        <v>2</v>
      </c>
      <c r="Y117" s="55">
        <v>14</v>
      </c>
      <c r="Z117" s="89">
        <v>39</v>
      </c>
      <c r="AA117" s="61"/>
      <c r="AB117" s="59" t="s">
        <v>97</v>
      </c>
    </row>
    <row r="118" spans="1:28" s="86" customFormat="1" ht="21.95" customHeight="1">
      <c r="A118" s="58"/>
      <c r="B118" s="59" t="s">
        <v>98</v>
      </c>
      <c r="C118" s="58"/>
      <c r="D118" s="60"/>
      <c r="E118" s="55">
        <f t="shared" si="29"/>
        <v>18740</v>
      </c>
      <c r="F118" s="55">
        <v>1022</v>
      </c>
      <c r="G118" s="55">
        <v>1094</v>
      </c>
      <c r="H118" s="55">
        <v>1082</v>
      </c>
      <c r="I118" s="55">
        <v>1154</v>
      </c>
      <c r="J118" s="55">
        <v>1326</v>
      </c>
      <c r="K118" s="55">
        <v>1471</v>
      </c>
      <c r="L118" s="55">
        <v>1492</v>
      </c>
      <c r="M118" s="55">
        <v>1584</v>
      </c>
      <c r="N118" s="55">
        <v>1608</v>
      </c>
      <c r="O118" s="55">
        <v>1696</v>
      </c>
      <c r="P118" s="55">
        <v>1551</v>
      </c>
      <c r="Q118" s="55">
        <v>1138</v>
      </c>
      <c r="R118" s="55">
        <v>830</v>
      </c>
      <c r="S118" s="55">
        <v>696</v>
      </c>
      <c r="T118" s="55">
        <v>493</v>
      </c>
      <c r="U118" s="55">
        <v>257</v>
      </c>
      <c r="V118" s="55">
        <v>186</v>
      </c>
      <c r="W118" s="83" t="s">
        <v>104</v>
      </c>
      <c r="X118" s="55">
        <v>8</v>
      </c>
      <c r="Y118" s="55">
        <v>10</v>
      </c>
      <c r="Z118" s="89">
        <v>42</v>
      </c>
      <c r="AA118" s="61"/>
      <c r="AB118" s="59" t="s">
        <v>99</v>
      </c>
    </row>
    <row r="119" spans="1:28" s="86" customFormat="1" ht="21.95" customHeight="1">
      <c r="A119" s="58"/>
      <c r="B119" s="59" t="s">
        <v>100</v>
      </c>
      <c r="C119" s="58"/>
      <c r="D119" s="60"/>
      <c r="E119" s="55">
        <f t="shared" si="29"/>
        <v>12314</v>
      </c>
      <c r="F119" s="55">
        <v>648</v>
      </c>
      <c r="G119" s="55">
        <v>764</v>
      </c>
      <c r="H119" s="55">
        <v>730</v>
      </c>
      <c r="I119" s="55">
        <v>850</v>
      </c>
      <c r="J119" s="55">
        <v>813</v>
      </c>
      <c r="K119" s="55">
        <v>904</v>
      </c>
      <c r="L119" s="55">
        <v>873</v>
      </c>
      <c r="M119" s="55">
        <v>1030</v>
      </c>
      <c r="N119" s="55">
        <v>1092</v>
      </c>
      <c r="O119" s="55">
        <v>1098</v>
      </c>
      <c r="P119" s="55">
        <v>929</v>
      </c>
      <c r="Q119" s="55">
        <v>690</v>
      </c>
      <c r="R119" s="55">
        <v>569</v>
      </c>
      <c r="S119" s="55">
        <v>542</v>
      </c>
      <c r="T119" s="55">
        <v>265</v>
      </c>
      <c r="U119" s="55">
        <v>189</v>
      </c>
      <c r="V119" s="55">
        <v>138</v>
      </c>
      <c r="W119" s="83" t="s">
        <v>104</v>
      </c>
      <c r="X119" s="55">
        <v>5</v>
      </c>
      <c r="Y119" s="55">
        <v>5</v>
      </c>
      <c r="Z119" s="89">
        <v>180</v>
      </c>
      <c r="AA119" s="61"/>
      <c r="AB119" s="59" t="s">
        <v>101</v>
      </c>
    </row>
    <row r="120" spans="1:28" s="86" customFormat="1" ht="21" customHeight="1">
      <c r="A120" s="58"/>
      <c r="B120" s="59"/>
      <c r="C120" s="58"/>
      <c r="D120" s="58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92"/>
      <c r="AA120" s="59"/>
      <c r="AB120" s="59"/>
    </row>
    <row r="121" spans="1:28" s="86" customFormat="1" ht="21" customHeight="1">
      <c r="A121" s="58"/>
      <c r="B121" s="59"/>
      <c r="C121" s="58"/>
      <c r="D121" s="58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93"/>
      <c r="AA121" s="59"/>
      <c r="AB121" s="59"/>
    </row>
    <row r="122" spans="1:28" s="86" customFormat="1" ht="21" customHeight="1">
      <c r="A122" s="58"/>
      <c r="B122" s="59"/>
      <c r="C122" s="58"/>
      <c r="D122" s="58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93"/>
      <c r="AA122" s="59"/>
      <c r="AB122" s="59"/>
    </row>
    <row r="123" spans="1:28" s="86" customFormat="1" ht="21" customHeight="1">
      <c r="A123" s="58"/>
      <c r="B123" s="59"/>
      <c r="C123" s="58"/>
      <c r="D123" s="58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59"/>
      <c r="AB123" s="59"/>
    </row>
    <row r="124" spans="1:28" s="1" customFormat="1">
      <c r="B124" s="1" t="s">
        <v>0</v>
      </c>
      <c r="C124" s="2">
        <v>1.3</v>
      </c>
      <c r="D124" s="1" t="s">
        <v>102</v>
      </c>
    </row>
    <row r="125" spans="1:28" s="3" customFormat="1">
      <c r="B125" s="4" t="s">
        <v>2</v>
      </c>
      <c r="C125" s="2">
        <v>1.3</v>
      </c>
      <c r="D125" s="5" t="s">
        <v>75</v>
      </c>
    </row>
    <row r="126" spans="1:28" ht="6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Y126" s="6"/>
      <c r="Z126" s="6"/>
      <c r="AA126" s="6"/>
    </row>
    <row r="127" spans="1:28" s="16" customFormat="1" ht="21.75" customHeight="1">
      <c r="A127" s="8" t="s">
        <v>4</v>
      </c>
      <c r="B127" s="8"/>
      <c r="C127" s="8"/>
      <c r="D127" s="9"/>
      <c r="E127" s="10" t="s">
        <v>5</v>
      </c>
      <c r="F127" s="11" t="s">
        <v>6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3"/>
      <c r="AA127" s="14" t="s">
        <v>7</v>
      </c>
      <c r="AB127" s="15"/>
    </row>
    <row r="128" spans="1:28" s="16" customFormat="1" ht="15">
      <c r="A128" s="17"/>
      <c r="B128" s="17"/>
      <c r="C128" s="17"/>
      <c r="D128" s="18"/>
      <c r="E128" s="19"/>
      <c r="F128" s="20" t="s">
        <v>8</v>
      </c>
      <c r="G128" s="20" t="s">
        <v>9</v>
      </c>
      <c r="H128" s="20" t="s">
        <v>10</v>
      </c>
      <c r="I128" s="20" t="s">
        <v>11</v>
      </c>
      <c r="J128" s="20" t="s">
        <v>12</v>
      </c>
      <c r="K128" s="20" t="s">
        <v>13</v>
      </c>
      <c r="L128" s="21" t="s">
        <v>14</v>
      </c>
      <c r="M128" s="21" t="s">
        <v>15</v>
      </c>
      <c r="N128" s="21" t="s">
        <v>16</v>
      </c>
      <c r="O128" s="21" t="s">
        <v>17</v>
      </c>
      <c r="P128" s="21" t="s">
        <v>18</v>
      </c>
      <c r="Q128" s="21" t="s">
        <v>19</v>
      </c>
      <c r="R128" s="21" t="s">
        <v>20</v>
      </c>
      <c r="S128" s="21" t="s">
        <v>21</v>
      </c>
      <c r="T128" s="21" t="s">
        <v>22</v>
      </c>
      <c r="U128" s="21" t="s">
        <v>23</v>
      </c>
      <c r="V128" s="22" t="s">
        <v>24</v>
      </c>
      <c r="W128" s="23"/>
      <c r="X128" s="24" t="s">
        <v>25</v>
      </c>
      <c r="Y128" s="24" t="s">
        <v>26</v>
      </c>
      <c r="Z128" s="24" t="s">
        <v>27</v>
      </c>
      <c r="AA128" s="25"/>
      <c r="AB128" s="26"/>
    </row>
    <row r="129" spans="1:28" s="16" customFormat="1" ht="15">
      <c r="A129" s="17"/>
      <c r="B129" s="17"/>
      <c r="C129" s="17"/>
      <c r="D129" s="18"/>
      <c r="E129" s="19"/>
      <c r="F129" s="27"/>
      <c r="G129" s="28"/>
      <c r="H129" s="28"/>
      <c r="I129" s="28"/>
      <c r="J129" s="28"/>
      <c r="K129" s="28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30" t="s">
        <v>28</v>
      </c>
      <c r="W129" s="31" t="s">
        <v>29</v>
      </c>
      <c r="X129" s="32" t="s">
        <v>30</v>
      </c>
      <c r="Y129" s="32" t="s">
        <v>31</v>
      </c>
      <c r="Z129" s="32" t="s">
        <v>32</v>
      </c>
      <c r="AA129" s="25"/>
      <c r="AB129" s="26"/>
    </row>
    <row r="130" spans="1:28" s="16" customFormat="1" ht="15">
      <c r="A130" s="17"/>
      <c r="B130" s="17"/>
      <c r="C130" s="17"/>
      <c r="D130" s="18"/>
      <c r="E130" s="19"/>
      <c r="F130" s="27"/>
      <c r="G130" s="28"/>
      <c r="H130" s="28"/>
      <c r="I130" s="28"/>
      <c r="J130" s="28"/>
      <c r="K130" s="28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33" t="s">
        <v>33</v>
      </c>
      <c r="W130" s="32" t="s">
        <v>34</v>
      </c>
      <c r="X130" s="32" t="s">
        <v>35</v>
      </c>
      <c r="Y130" s="32" t="s">
        <v>36</v>
      </c>
      <c r="Z130" s="32" t="s">
        <v>37</v>
      </c>
      <c r="AA130" s="25"/>
      <c r="AB130" s="26"/>
    </row>
    <row r="131" spans="1:28" s="16" customFormat="1" ht="15">
      <c r="A131" s="34"/>
      <c r="B131" s="34"/>
      <c r="C131" s="34"/>
      <c r="D131" s="35"/>
      <c r="E131" s="36"/>
      <c r="F131" s="37"/>
      <c r="G131" s="38"/>
      <c r="H131" s="38"/>
      <c r="I131" s="38"/>
      <c r="J131" s="38"/>
      <c r="K131" s="38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40" t="s">
        <v>38</v>
      </c>
      <c r="W131" s="41"/>
      <c r="X131" s="41" t="s">
        <v>39</v>
      </c>
      <c r="Y131" s="41" t="s">
        <v>40</v>
      </c>
      <c r="Z131" s="41" t="s">
        <v>41</v>
      </c>
      <c r="AA131" s="42"/>
      <c r="AB131" s="43"/>
    </row>
    <row r="132" spans="1:28" s="86" customFormat="1" ht="21.95" customHeight="1">
      <c r="A132" s="53" t="s">
        <v>122</v>
      </c>
      <c r="B132" s="53"/>
      <c r="C132" s="53"/>
      <c r="D132" s="54"/>
      <c r="E132" s="55">
        <f t="shared" ref="E132:Z132" si="30">SUM(E133:E134)</f>
        <v>490512</v>
      </c>
      <c r="F132" s="55">
        <f t="shared" si="30"/>
        <v>22838</v>
      </c>
      <c r="G132" s="55">
        <f t="shared" si="30"/>
        <v>25124</v>
      </c>
      <c r="H132" s="55">
        <f t="shared" si="30"/>
        <v>26180</v>
      </c>
      <c r="I132" s="55">
        <f t="shared" si="30"/>
        <v>32863</v>
      </c>
      <c r="J132" s="55">
        <f t="shared" si="30"/>
        <v>43872</v>
      </c>
      <c r="K132" s="55">
        <f t="shared" si="30"/>
        <v>32824</v>
      </c>
      <c r="L132" s="55">
        <f t="shared" si="30"/>
        <v>32287</v>
      </c>
      <c r="M132" s="55">
        <f t="shared" si="30"/>
        <v>36871</v>
      </c>
      <c r="N132" s="55">
        <f t="shared" si="30"/>
        <v>41722</v>
      </c>
      <c r="O132" s="55">
        <f t="shared" si="30"/>
        <v>44597</v>
      </c>
      <c r="P132" s="55">
        <f t="shared" si="30"/>
        <v>36864</v>
      </c>
      <c r="Q132" s="55">
        <f t="shared" si="30"/>
        <v>30808</v>
      </c>
      <c r="R132" s="55">
        <f t="shared" si="30"/>
        <v>24830</v>
      </c>
      <c r="S132" s="55">
        <f t="shared" si="30"/>
        <v>21579</v>
      </c>
      <c r="T132" s="55">
        <f t="shared" si="30"/>
        <v>14897</v>
      </c>
      <c r="U132" s="55">
        <f t="shared" si="30"/>
        <v>9718</v>
      </c>
      <c r="V132" s="72">
        <f t="shared" si="30"/>
        <v>9263</v>
      </c>
      <c r="W132" s="83" t="s">
        <v>104</v>
      </c>
      <c r="X132" s="72">
        <f t="shared" si="30"/>
        <v>178</v>
      </c>
      <c r="Y132" s="72">
        <f t="shared" si="30"/>
        <v>619</v>
      </c>
      <c r="Z132" s="72">
        <f t="shared" si="30"/>
        <v>2578</v>
      </c>
      <c r="AA132" s="56" t="s">
        <v>123</v>
      </c>
      <c r="AB132" s="53"/>
    </row>
    <row r="133" spans="1:28" s="86" customFormat="1" ht="21.95" customHeight="1">
      <c r="A133" s="58"/>
      <c r="B133" s="59" t="s">
        <v>106</v>
      </c>
      <c r="C133" s="58"/>
      <c r="D133" s="60"/>
      <c r="E133" s="55">
        <f t="shared" ref="E133:V133" si="31">SUM(E136:E137,E140,E143,E146:E148,E151,E163,E166,E169,E172,E175)</f>
        <v>74433</v>
      </c>
      <c r="F133" s="55">
        <f t="shared" si="31"/>
        <v>2672</v>
      </c>
      <c r="G133" s="55">
        <f t="shared" si="31"/>
        <v>3094</v>
      </c>
      <c r="H133" s="55">
        <f t="shared" si="31"/>
        <v>3434</v>
      </c>
      <c r="I133" s="55">
        <f t="shared" si="31"/>
        <v>7305</v>
      </c>
      <c r="J133" s="55">
        <f t="shared" si="31"/>
        <v>16015</v>
      </c>
      <c r="K133" s="55">
        <f t="shared" si="31"/>
        <v>3940</v>
      </c>
      <c r="L133" s="55">
        <f t="shared" si="31"/>
        <v>3827</v>
      </c>
      <c r="M133" s="55">
        <f t="shared" si="31"/>
        <v>4383</v>
      </c>
      <c r="N133" s="55">
        <f t="shared" si="31"/>
        <v>4734</v>
      </c>
      <c r="O133" s="55">
        <f t="shared" si="31"/>
        <v>4993</v>
      </c>
      <c r="P133" s="55">
        <f t="shared" si="31"/>
        <v>4624</v>
      </c>
      <c r="Q133" s="55">
        <f t="shared" si="31"/>
        <v>4235</v>
      </c>
      <c r="R133" s="55">
        <f t="shared" si="31"/>
        <v>3426</v>
      </c>
      <c r="S133" s="55">
        <f t="shared" si="31"/>
        <v>2773</v>
      </c>
      <c r="T133" s="55">
        <f t="shared" si="31"/>
        <v>1914</v>
      </c>
      <c r="U133" s="55">
        <f t="shared" si="31"/>
        <v>1260</v>
      </c>
      <c r="V133" s="76">
        <f t="shared" si="31"/>
        <v>1308</v>
      </c>
      <c r="W133" s="83" t="s">
        <v>104</v>
      </c>
      <c r="X133" s="76">
        <f>SUM(X136:X137,X140,X143,X146:X148,X151,X163,X166,X169,X172,X175)</f>
        <v>72</v>
      </c>
      <c r="Y133" s="76">
        <f>SUM(Y136:Y137,Y140,Y143,Y146:Y148,Y151,Y163,Y166,Y169,Y172,Y175)</f>
        <v>134</v>
      </c>
      <c r="Z133" s="76">
        <f>SUM(Z136:Z137,Z140,Z143,Z146:Z148,Z151,Z163,Z166,Z169,Z172,Z175)</f>
        <v>290</v>
      </c>
      <c r="AA133" s="61"/>
      <c r="AB133" s="59" t="s">
        <v>45</v>
      </c>
    </row>
    <row r="134" spans="1:28" s="86" customFormat="1" ht="21.95" customHeight="1">
      <c r="A134" s="58"/>
      <c r="B134" s="59" t="s">
        <v>107</v>
      </c>
      <c r="C134" s="58"/>
      <c r="D134" s="60"/>
      <c r="E134" s="55">
        <f t="shared" ref="E134:V134" si="32">SUM(E138,E141,E144,E149,E152,E164,E167,E170,E173,E176,E177:E179)</f>
        <v>416079</v>
      </c>
      <c r="F134" s="55">
        <f t="shared" si="32"/>
        <v>20166</v>
      </c>
      <c r="G134" s="55">
        <f t="shared" si="32"/>
        <v>22030</v>
      </c>
      <c r="H134" s="55">
        <f t="shared" si="32"/>
        <v>22746</v>
      </c>
      <c r="I134" s="55">
        <f t="shared" si="32"/>
        <v>25558</v>
      </c>
      <c r="J134" s="55">
        <f t="shared" si="32"/>
        <v>27857</v>
      </c>
      <c r="K134" s="55">
        <f t="shared" si="32"/>
        <v>28884</v>
      </c>
      <c r="L134" s="55">
        <f t="shared" si="32"/>
        <v>28460</v>
      </c>
      <c r="M134" s="55">
        <f t="shared" si="32"/>
        <v>32488</v>
      </c>
      <c r="N134" s="55">
        <f t="shared" si="32"/>
        <v>36988</v>
      </c>
      <c r="O134" s="55">
        <f t="shared" si="32"/>
        <v>39604</v>
      </c>
      <c r="P134" s="55">
        <f t="shared" si="32"/>
        <v>32240</v>
      </c>
      <c r="Q134" s="55">
        <f t="shared" si="32"/>
        <v>26573</v>
      </c>
      <c r="R134" s="55">
        <f t="shared" si="32"/>
        <v>21404</v>
      </c>
      <c r="S134" s="55">
        <f t="shared" si="32"/>
        <v>18806</v>
      </c>
      <c r="T134" s="55">
        <f t="shared" si="32"/>
        <v>12983</v>
      </c>
      <c r="U134" s="55">
        <f t="shared" si="32"/>
        <v>8458</v>
      </c>
      <c r="V134" s="76">
        <f t="shared" si="32"/>
        <v>7955</v>
      </c>
      <c r="W134" s="83" t="s">
        <v>104</v>
      </c>
      <c r="X134" s="76">
        <f>SUM(X138,X141,X144,X149,X152,X164,X167,X170,X173,X176,X177:X179)</f>
        <v>106</v>
      </c>
      <c r="Y134" s="76">
        <f>SUM(Y138,Y141,Y144,Y149,Y152,Y164,Y167,Y170,Y173,Y176,Y177:Y179)</f>
        <v>485</v>
      </c>
      <c r="Z134" s="76">
        <f>SUM(Z138,Z141,Z144,Z149,Z152,Z164,Z167,Z170,Z173,Z176,Z177:Z179)</f>
        <v>2288</v>
      </c>
      <c r="AA134" s="61"/>
      <c r="AB134" s="59" t="s">
        <v>47</v>
      </c>
    </row>
    <row r="135" spans="1:28" s="86" customFormat="1" ht="21.95" customHeight="1">
      <c r="A135" s="58"/>
      <c r="B135" s="59" t="s">
        <v>48</v>
      </c>
      <c r="C135" s="58"/>
      <c r="D135" s="60"/>
      <c r="E135" s="55">
        <f t="shared" ref="E135:Z135" si="33">SUM(E136:E138)</f>
        <v>84987</v>
      </c>
      <c r="F135" s="55">
        <f t="shared" si="33"/>
        <v>3528</v>
      </c>
      <c r="G135" s="55">
        <f t="shared" si="33"/>
        <v>3817</v>
      </c>
      <c r="H135" s="55">
        <f t="shared" si="33"/>
        <v>3959</v>
      </c>
      <c r="I135" s="55">
        <f t="shared" si="33"/>
        <v>7269</v>
      </c>
      <c r="J135" s="55">
        <f t="shared" si="33"/>
        <v>12938</v>
      </c>
      <c r="K135" s="55">
        <f t="shared" si="33"/>
        <v>5046</v>
      </c>
      <c r="L135" s="55">
        <f t="shared" si="33"/>
        <v>4991</v>
      </c>
      <c r="M135" s="55">
        <f t="shared" si="33"/>
        <v>5586</v>
      </c>
      <c r="N135" s="55">
        <f t="shared" si="33"/>
        <v>6389</v>
      </c>
      <c r="O135" s="55">
        <f t="shared" si="33"/>
        <v>6848</v>
      </c>
      <c r="P135" s="55">
        <f t="shared" si="33"/>
        <v>5960</v>
      </c>
      <c r="Q135" s="55">
        <f t="shared" si="33"/>
        <v>5124</v>
      </c>
      <c r="R135" s="55">
        <f t="shared" si="33"/>
        <v>4075</v>
      </c>
      <c r="S135" s="55">
        <f t="shared" si="33"/>
        <v>3422</v>
      </c>
      <c r="T135" s="55">
        <f t="shared" si="33"/>
        <v>2441</v>
      </c>
      <c r="U135" s="55">
        <f t="shared" si="33"/>
        <v>1552</v>
      </c>
      <c r="V135" s="76">
        <f t="shared" si="33"/>
        <v>1546</v>
      </c>
      <c r="W135" s="83" t="s">
        <v>104</v>
      </c>
      <c r="X135" s="76">
        <f t="shared" ref="X135" si="34">SUM(X136:X138)</f>
        <v>67</v>
      </c>
      <c r="Y135" s="76">
        <f t="shared" si="33"/>
        <v>118</v>
      </c>
      <c r="Z135" s="76">
        <f t="shared" si="33"/>
        <v>311</v>
      </c>
      <c r="AA135" s="61"/>
      <c r="AB135" s="59" t="s">
        <v>49</v>
      </c>
    </row>
    <row r="136" spans="1:28" s="91" customFormat="1" ht="21.95" customHeight="1">
      <c r="A136" s="63"/>
      <c r="B136" s="64" t="s">
        <v>108</v>
      </c>
      <c r="C136" s="63"/>
      <c r="D136" s="65"/>
      <c r="E136" s="55">
        <f t="shared" ref="E136:E138" si="35">SUM(F136:Z136)</f>
        <v>30903</v>
      </c>
      <c r="F136" s="66">
        <v>881</v>
      </c>
      <c r="G136" s="66">
        <v>983</v>
      </c>
      <c r="H136" s="66">
        <v>1141</v>
      </c>
      <c r="I136" s="66">
        <v>4086</v>
      </c>
      <c r="J136" s="66">
        <v>9422</v>
      </c>
      <c r="K136" s="66">
        <v>1386</v>
      </c>
      <c r="L136" s="66">
        <v>1323</v>
      </c>
      <c r="M136" s="66">
        <v>1451</v>
      </c>
      <c r="N136" s="66">
        <v>1532</v>
      </c>
      <c r="O136" s="66">
        <v>1637</v>
      </c>
      <c r="P136" s="66">
        <v>1587</v>
      </c>
      <c r="Q136" s="66">
        <v>1515</v>
      </c>
      <c r="R136" s="66">
        <v>1211</v>
      </c>
      <c r="S136" s="66">
        <v>972</v>
      </c>
      <c r="T136" s="66">
        <v>668</v>
      </c>
      <c r="U136" s="66">
        <v>418</v>
      </c>
      <c r="V136" s="74">
        <v>440</v>
      </c>
      <c r="W136" s="89" t="s">
        <v>104</v>
      </c>
      <c r="X136" s="74">
        <v>50</v>
      </c>
      <c r="Y136" s="74">
        <v>101</v>
      </c>
      <c r="Z136" s="74">
        <v>99</v>
      </c>
      <c r="AA136" s="67"/>
      <c r="AB136" s="64" t="s">
        <v>51</v>
      </c>
    </row>
    <row r="137" spans="1:28" s="91" customFormat="1" ht="21.95" customHeight="1">
      <c r="A137" s="63"/>
      <c r="B137" s="64" t="s">
        <v>109</v>
      </c>
      <c r="C137" s="63"/>
      <c r="D137" s="65"/>
      <c r="E137" s="55">
        <f t="shared" si="35"/>
        <v>2844</v>
      </c>
      <c r="F137" s="66">
        <v>142</v>
      </c>
      <c r="G137" s="66">
        <v>150</v>
      </c>
      <c r="H137" s="66">
        <v>181</v>
      </c>
      <c r="I137" s="66">
        <v>179</v>
      </c>
      <c r="J137" s="66">
        <v>185</v>
      </c>
      <c r="K137" s="66">
        <v>188</v>
      </c>
      <c r="L137" s="66">
        <v>216</v>
      </c>
      <c r="M137" s="66">
        <v>217</v>
      </c>
      <c r="N137" s="66">
        <v>252</v>
      </c>
      <c r="O137" s="66">
        <v>231</v>
      </c>
      <c r="P137" s="66">
        <v>239</v>
      </c>
      <c r="Q137" s="66">
        <v>192</v>
      </c>
      <c r="R137" s="66">
        <v>147</v>
      </c>
      <c r="S137" s="66">
        <v>126</v>
      </c>
      <c r="T137" s="66">
        <v>90</v>
      </c>
      <c r="U137" s="66">
        <v>43</v>
      </c>
      <c r="V137" s="74">
        <v>55</v>
      </c>
      <c r="W137" s="89" t="s">
        <v>104</v>
      </c>
      <c r="X137" s="74">
        <v>2</v>
      </c>
      <c r="Y137" s="74">
        <v>1</v>
      </c>
      <c r="Z137" s="74">
        <v>8</v>
      </c>
      <c r="AA137" s="67"/>
      <c r="AB137" s="64" t="s">
        <v>53</v>
      </c>
    </row>
    <row r="138" spans="1:28" s="91" customFormat="1" ht="21.95" customHeight="1">
      <c r="A138" s="63"/>
      <c r="B138" s="64" t="s">
        <v>107</v>
      </c>
      <c r="C138" s="63"/>
      <c r="D138" s="65"/>
      <c r="E138" s="55">
        <f t="shared" si="35"/>
        <v>51240</v>
      </c>
      <c r="F138" s="66">
        <v>2505</v>
      </c>
      <c r="G138" s="66">
        <v>2684</v>
      </c>
      <c r="H138" s="66">
        <v>2637</v>
      </c>
      <c r="I138" s="66">
        <v>3004</v>
      </c>
      <c r="J138" s="66">
        <v>3331</v>
      </c>
      <c r="K138" s="66">
        <v>3472</v>
      </c>
      <c r="L138" s="66">
        <v>3452</v>
      </c>
      <c r="M138" s="66">
        <v>3918</v>
      </c>
      <c r="N138" s="66">
        <v>4605</v>
      </c>
      <c r="O138" s="66">
        <v>4980</v>
      </c>
      <c r="P138" s="66">
        <v>4134</v>
      </c>
      <c r="Q138" s="66">
        <v>3417</v>
      </c>
      <c r="R138" s="66">
        <v>2717</v>
      </c>
      <c r="S138" s="66">
        <v>2324</v>
      </c>
      <c r="T138" s="66">
        <v>1683</v>
      </c>
      <c r="U138" s="66">
        <v>1091</v>
      </c>
      <c r="V138" s="74">
        <v>1051</v>
      </c>
      <c r="W138" s="89" t="s">
        <v>104</v>
      </c>
      <c r="X138" s="74">
        <v>15</v>
      </c>
      <c r="Y138" s="74">
        <v>16</v>
      </c>
      <c r="Z138" s="74">
        <v>204</v>
      </c>
      <c r="AA138" s="67"/>
      <c r="AB138" s="64" t="s">
        <v>47</v>
      </c>
    </row>
    <row r="139" spans="1:28" s="86" customFormat="1" ht="21.95" customHeight="1">
      <c r="A139" s="58"/>
      <c r="B139" s="59" t="s">
        <v>54</v>
      </c>
      <c r="C139" s="58"/>
      <c r="D139" s="60"/>
      <c r="E139" s="55">
        <f t="shared" ref="E139:Z139" si="36">SUM(E140:E141)</f>
        <v>14800</v>
      </c>
      <c r="F139" s="55">
        <f t="shared" si="36"/>
        <v>712</v>
      </c>
      <c r="G139" s="55">
        <f t="shared" si="36"/>
        <v>740</v>
      </c>
      <c r="H139" s="55">
        <f t="shared" si="36"/>
        <v>740</v>
      </c>
      <c r="I139" s="55">
        <f t="shared" si="36"/>
        <v>903</v>
      </c>
      <c r="J139" s="55">
        <f t="shared" si="36"/>
        <v>974</v>
      </c>
      <c r="K139" s="55">
        <f t="shared" si="36"/>
        <v>995</v>
      </c>
      <c r="L139" s="55">
        <f t="shared" si="36"/>
        <v>1014</v>
      </c>
      <c r="M139" s="55">
        <f t="shared" si="36"/>
        <v>1141</v>
      </c>
      <c r="N139" s="55">
        <f t="shared" si="36"/>
        <v>1389</v>
      </c>
      <c r="O139" s="55">
        <f t="shared" si="36"/>
        <v>1500</v>
      </c>
      <c r="P139" s="55">
        <f t="shared" si="36"/>
        <v>1171</v>
      </c>
      <c r="Q139" s="55">
        <f t="shared" si="36"/>
        <v>934</v>
      </c>
      <c r="R139" s="55">
        <f t="shared" si="36"/>
        <v>767</v>
      </c>
      <c r="S139" s="55">
        <f t="shared" si="36"/>
        <v>753</v>
      </c>
      <c r="T139" s="55">
        <f t="shared" si="36"/>
        <v>465</v>
      </c>
      <c r="U139" s="55">
        <f t="shared" si="36"/>
        <v>291</v>
      </c>
      <c r="V139" s="76">
        <f t="shared" si="36"/>
        <v>278</v>
      </c>
      <c r="W139" s="83" t="s">
        <v>104</v>
      </c>
      <c r="X139" s="76">
        <f t="shared" si="36"/>
        <v>1</v>
      </c>
      <c r="Y139" s="76">
        <f t="shared" si="36"/>
        <v>4</v>
      </c>
      <c r="Z139" s="76">
        <f t="shared" si="36"/>
        <v>28</v>
      </c>
      <c r="AA139" s="61"/>
      <c r="AB139" s="59" t="s">
        <v>55</v>
      </c>
    </row>
    <row r="140" spans="1:28" s="91" customFormat="1" ht="21.95" customHeight="1">
      <c r="A140" s="69"/>
      <c r="B140" s="64" t="s">
        <v>110</v>
      </c>
      <c r="C140" s="69"/>
      <c r="D140" s="70"/>
      <c r="E140" s="55">
        <f t="shared" ref="E140:E141" si="37">SUM(F140:Z140)</f>
        <v>2694</v>
      </c>
      <c r="F140" s="66">
        <v>119</v>
      </c>
      <c r="G140" s="66">
        <v>116</v>
      </c>
      <c r="H140" s="66">
        <v>129</v>
      </c>
      <c r="I140" s="66">
        <v>166</v>
      </c>
      <c r="J140" s="66">
        <v>157</v>
      </c>
      <c r="K140" s="66">
        <v>175</v>
      </c>
      <c r="L140" s="66">
        <v>184</v>
      </c>
      <c r="M140" s="66">
        <v>185</v>
      </c>
      <c r="N140" s="66">
        <v>211</v>
      </c>
      <c r="O140" s="66">
        <v>262</v>
      </c>
      <c r="P140" s="66">
        <v>217</v>
      </c>
      <c r="Q140" s="66">
        <v>199</v>
      </c>
      <c r="R140" s="66">
        <v>159</v>
      </c>
      <c r="S140" s="66">
        <v>161</v>
      </c>
      <c r="T140" s="66">
        <v>106</v>
      </c>
      <c r="U140" s="66">
        <v>64</v>
      </c>
      <c r="V140" s="74">
        <v>73</v>
      </c>
      <c r="W140" s="89" t="s">
        <v>104</v>
      </c>
      <c r="X140" s="74">
        <v>0</v>
      </c>
      <c r="Y140" s="74">
        <v>2</v>
      </c>
      <c r="Z140" s="74">
        <v>9</v>
      </c>
      <c r="AA140" s="67"/>
      <c r="AB140" s="64" t="s">
        <v>57</v>
      </c>
    </row>
    <row r="141" spans="1:28" s="91" customFormat="1" ht="21.95" customHeight="1">
      <c r="A141" s="69"/>
      <c r="B141" s="64" t="s">
        <v>107</v>
      </c>
      <c r="C141" s="69"/>
      <c r="D141" s="70"/>
      <c r="E141" s="55">
        <f t="shared" si="37"/>
        <v>12106</v>
      </c>
      <c r="F141" s="66">
        <v>593</v>
      </c>
      <c r="G141" s="66">
        <v>624</v>
      </c>
      <c r="H141" s="66">
        <v>611</v>
      </c>
      <c r="I141" s="66">
        <v>737</v>
      </c>
      <c r="J141" s="66">
        <v>817</v>
      </c>
      <c r="K141" s="66">
        <v>820</v>
      </c>
      <c r="L141" s="66">
        <v>830</v>
      </c>
      <c r="M141" s="66">
        <v>956</v>
      </c>
      <c r="N141" s="66">
        <v>1178</v>
      </c>
      <c r="O141" s="66">
        <v>1238</v>
      </c>
      <c r="P141" s="66">
        <v>954</v>
      </c>
      <c r="Q141" s="66">
        <v>735</v>
      </c>
      <c r="R141" s="66">
        <v>608</v>
      </c>
      <c r="S141" s="66">
        <v>592</v>
      </c>
      <c r="T141" s="66">
        <v>359</v>
      </c>
      <c r="U141" s="66">
        <v>227</v>
      </c>
      <c r="V141" s="74">
        <v>205</v>
      </c>
      <c r="W141" s="89" t="s">
        <v>104</v>
      </c>
      <c r="X141" s="74">
        <v>1</v>
      </c>
      <c r="Y141" s="74">
        <v>2</v>
      </c>
      <c r="Z141" s="74">
        <v>19</v>
      </c>
      <c r="AA141" s="67"/>
      <c r="AB141" s="64" t="s">
        <v>47</v>
      </c>
    </row>
    <row r="142" spans="1:28" s="86" customFormat="1" ht="21.95" customHeight="1">
      <c r="A142" s="58"/>
      <c r="B142" s="59" t="s">
        <v>58</v>
      </c>
      <c r="C142" s="58"/>
      <c r="D142" s="60"/>
      <c r="E142" s="55">
        <f t="shared" ref="E142:Z142" si="38">SUM(E143:E144)</f>
        <v>60740</v>
      </c>
      <c r="F142" s="55">
        <f t="shared" si="38"/>
        <v>2983</v>
      </c>
      <c r="G142" s="55">
        <f t="shared" si="38"/>
        <v>3393</v>
      </c>
      <c r="H142" s="55">
        <f t="shared" si="38"/>
        <v>3354</v>
      </c>
      <c r="I142" s="55">
        <f t="shared" si="38"/>
        <v>3490</v>
      </c>
      <c r="J142" s="55">
        <f t="shared" si="38"/>
        <v>3893</v>
      </c>
      <c r="K142" s="55">
        <f t="shared" si="38"/>
        <v>4233</v>
      </c>
      <c r="L142" s="55">
        <f t="shared" si="38"/>
        <v>4366</v>
      </c>
      <c r="M142" s="55">
        <f t="shared" si="38"/>
        <v>4612</v>
      </c>
      <c r="N142" s="55">
        <f t="shared" si="38"/>
        <v>5277</v>
      </c>
      <c r="O142" s="55">
        <f t="shared" si="38"/>
        <v>5806</v>
      </c>
      <c r="P142" s="55">
        <f t="shared" si="38"/>
        <v>4848</v>
      </c>
      <c r="Q142" s="55">
        <f t="shared" si="38"/>
        <v>4009</v>
      </c>
      <c r="R142" s="55">
        <f t="shared" si="38"/>
        <v>3331</v>
      </c>
      <c r="S142" s="55">
        <f t="shared" si="38"/>
        <v>2613</v>
      </c>
      <c r="T142" s="55">
        <f t="shared" si="38"/>
        <v>1857</v>
      </c>
      <c r="U142" s="55">
        <f t="shared" si="38"/>
        <v>1200</v>
      </c>
      <c r="V142" s="76">
        <f t="shared" si="38"/>
        <v>1210</v>
      </c>
      <c r="W142" s="83" t="s">
        <v>104</v>
      </c>
      <c r="X142" s="76">
        <f t="shared" si="38"/>
        <v>16</v>
      </c>
      <c r="Y142" s="76">
        <f t="shared" si="38"/>
        <v>132</v>
      </c>
      <c r="Z142" s="76">
        <f t="shared" si="38"/>
        <v>117</v>
      </c>
      <c r="AA142" s="61"/>
      <c r="AB142" s="59" t="s">
        <v>59</v>
      </c>
    </row>
    <row r="143" spans="1:28" s="91" customFormat="1" ht="21.95" customHeight="1">
      <c r="A143" s="63"/>
      <c r="B143" s="64" t="s">
        <v>111</v>
      </c>
      <c r="C143" s="63"/>
      <c r="D143" s="65"/>
      <c r="E143" s="55">
        <f t="shared" ref="E143:E144" si="39">SUM(F143:Z143)</f>
        <v>4841</v>
      </c>
      <c r="F143" s="66">
        <v>187</v>
      </c>
      <c r="G143" s="66">
        <v>255</v>
      </c>
      <c r="H143" s="66">
        <v>261</v>
      </c>
      <c r="I143" s="66">
        <v>281</v>
      </c>
      <c r="J143" s="66">
        <v>248</v>
      </c>
      <c r="K143" s="66">
        <v>296</v>
      </c>
      <c r="L143" s="66">
        <v>317</v>
      </c>
      <c r="M143" s="66">
        <v>362</v>
      </c>
      <c r="N143" s="66">
        <v>391</v>
      </c>
      <c r="O143" s="66">
        <v>409</v>
      </c>
      <c r="P143" s="66">
        <v>416</v>
      </c>
      <c r="Q143" s="66">
        <v>403</v>
      </c>
      <c r="R143" s="66">
        <v>352</v>
      </c>
      <c r="S143" s="66">
        <v>225</v>
      </c>
      <c r="T143" s="66">
        <v>181</v>
      </c>
      <c r="U143" s="66">
        <v>113</v>
      </c>
      <c r="V143" s="74">
        <v>129</v>
      </c>
      <c r="W143" s="89" t="s">
        <v>104</v>
      </c>
      <c r="X143" s="74">
        <v>4</v>
      </c>
      <c r="Y143" s="74">
        <v>2</v>
      </c>
      <c r="Z143" s="74">
        <v>9</v>
      </c>
      <c r="AA143" s="67"/>
      <c r="AB143" s="64" t="s">
        <v>61</v>
      </c>
    </row>
    <row r="144" spans="1:28" s="91" customFormat="1" ht="21.95" customHeight="1">
      <c r="A144" s="63"/>
      <c r="B144" s="64" t="s">
        <v>107</v>
      </c>
      <c r="C144" s="63"/>
      <c r="D144" s="65"/>
      <c r="E144" s="55">
        <f t="shared" si="39"/>
        <v>55899</v>
      </c>
      <c r="F144" s="66">
        <v>2796</v>
      </c>
      <c r="G144" s="66">
        <v>3138</v>
      </c>
      <c r="H144" s="66">
        <v>3093</v>
      </c>
      <c r="I144" s="66">
        <v>3209</v>
      </c>
      <c r="J144" s="66">
        <v>3645</v>
      </c>
      <c r="K144" s="66">
        <v>3937</v>
      </c>
      <c r="L144" s="66">
        <v>4049</v>
      </c>
      <c r="M144" s="66">
        <v>4250</v>
      </c>
      <c r="N144" s="66">
        <v>4886</v>
      </c>
      <c r="O144" s="66">
        <v>5397</v>
      </c>
      <c r="P144" s="66">
        <v>4432</v>
      </c>
      <c r="Q144" s="66">
        <v>3606</v>
      </c>
      <c r="R144" s="66">
        <v>2979</v>
      </c>
      <c r="S144" s="66">
        <v>2388</v>
      </c>
      <c r="T144" s="66">
        <v>1676</v>
      </c>
      <c r="U144" s="66">
        <v>1087</v>
      </c>
      <c r="V144" s="74">
        <v>1081</v>
      </c>
      <c r="W144" s="89" t="s">
        <v>104</v>
      </c>
      <c r="X144" s="74">
        <v>12</v>
      </c>
      <c r="Y144" s="74">
        <v>130</v>
      </c>
      <c r="Z144" s="74">
        <v>108</v>
      </c>
      <c r="AA144" s="67"/>
      <c r="AB144" s="64" t="s">
        <v>47</v>
      </c>
    </row>
    <row r="145" spans="1:28" s="86" customFormat="1" ht="21.95" customHeight="1">
      <c r="A145" s="58"/>
      <c r="B145" s="59" t="s">
        <v>62</v>
      </c>
      <c r="C145" s="58"/>
      <c r="D145" s="60"/>
      <c r="E145" s="55">
        <f t="shared" ref="E145:Z145" si="40">SUM(E146:E149)</f>
        <v>44699</v>
      </c>
      <c r="F145" s="55">
        <f t="shared" si="40"/>
        <v>1948</v>
      </c>
      <c r="G145" s="55">
        <f t="shared" si="40"/>
        <v>2064</v>
      </c>
      <c r="H145" s="55">
        <f t="shared" si="40"/>
        <v>2115</v>
      </c>
      <c r="I145" s="55">
        <f t="shared" si="40"/>
        <v>3220</v>
      </c>
      <c r="J145" s="55">
        <f t="shared" si="40"/>
        <v>6825</v>
      </c>
      <c r="K145" s="55">
        <f t="shared" si="40"/>
        <v>2652</v>
      </c>
      <c r="L145" s="55">
        <f t="shared" si="40"/>
        <v>2685</v>
      </c>
      <c r="M145" s="55">
        <f t="shared" si="40"/>
        <v>2984</v>
      </c>
      <c r="N145" s="55">
        <f t="shared" si="40"/>
        <v>3545</v>
      </c>
      <c r="O145" s="55">
        <f t="shared" si="40"/>
        <v>3867</v>
      </c>
      <c r="P145" s="55">
        <f t="shared" si="40"/>
        <v>3079</v>
      </c>
      <c r="Q145" s="55">
        <f t="shared" si="40"/>
        <v>2617</v>
      </c>
      <c r="R145" s="55">
        <f t="shared" si="40"/>
        <v>2003</v>
      </c>
      <c r="S145" s="55">
        <f t="shared" si="40"/>
        <v>1895</v>
      </c>
      <c r="T145" s="55">
        <f t="shared" si="40"/>
        <v>1284</v>
      </c>
      <c r="U145" s="55">
        <f t="shared" si="40"/>
        <v>851</v>
      </c>
      <c r="V145" s="76">
        <f t="shared" si="40"/>
        <v>725</v>
      </c>
      <c r="W145" s="83" t="s">
        <v>104</v>
      </c>
      <c r="X145" s="76">
        <f t="shared" si="40"/>
        <v>10</v>
      </c>
      <c r="Y145" s="76">
        <f t="shared" si="40"/>
        <v>4</v>
      </c>
      <c r="Z145" s="76">
        <f t="shared" si="40"/>
        <v>326</v>
      </c>
      <c r="AA145" s="61"/>
      <c r="AB145" s="59" t="s">
        <v>63</v>
      </c>
    </row>
    <row r="146" spans="1:28" s="91" customFormat="1" ht="21.95" customHeight="1">
      <c r="A146" s="63"/>
      <c r="B146" s="64" t="s">
        <v>112</v>
      </c>
      <c r="C146" s="63"/>
      <c r="D146" s="65"/>
      <c r="E146" s="55">
        <f t="shared" ref="E146:E149" si="41">SUM(F146:Z146)</f>
        <v>1866</v>
      </c>
      <c r="F146" s="66">
        <v>71</v>
      </c>
      <c r="G146" s="66">
        <v>85</v>
      </c>
      <c r="H146" s="66">
        <v>95</v>
      </c>
      <c r="I146" s="66">
        <v>105</v>
      </c>
      <c r="J146" s="66">
        <v>106</v>
      </c>
      <c r="K146" s="66">
        <v>105</v>
      </c>
      <c r="L146" s="66">
        <v>112</v>
      </c>
      <c r="M146" s="66">
        <v>117</v>
      </c>
      <c r="N146" s="66">
        <v>157</v>
      </c>
      <c r="O146" s="66">
        <v>160</v>
      </c>
      <c r="P146" s="66">
        <v>167</v>
      </c>
      <c r="Q146" s="66">
        <v>136</v>
      </c>
      <c r="R146" s="66">
        <v>130</v>
      </c>
      <c r="S146" s="66">
        <v>110</v>
      </c>
      <c r="T146" s="66">
        <v>89</v>
      </c>
      <c r="U146" s="66">
        <v>56</v>
      </c>
      <c r="V146" s="74">
        <v>51</v>
      </c>
      <c r="W146" s="89" t="s">
        <v>104</v>
      </c>
      <c r="X146" s="89" t="s">
        <v>104</v>
      </c>
      <c r="Y146" s="74">
        <v>1</v>
      </c>
      <c r="Z146" s="74">
        <v>13</v>
      </c>
      <c r="AA146" s="67"/>
      <c r="AB146" s="64" t="s">
        <v>65</v>
      </c>
    </row>
    <row r="147" spans="1:28" s="91" customFormat="1" ht="21.95" customHeight="1">
      <c r="A147" s="69"/>
      <c r="B147" s="64" t="s">
        <v>113</v>
      </c>
      <c r="C147" s="69"/>
      <c r="D147" s="70"/>
      <c r="E147" s="55">
        <f t="shared" si="41"/>
        <v>4490</v>
      </c>
      <c r="F147" s="66">
        <v>262</v>
      </c>
      <c r="G147" s="66">
        <v>244</v>
      </c>
      <c r="H147" s="66">
        <v>261</v>
      </c>
      <c r="I147" s="66">
        <v>251</v>
      </c>
      <c r="J147" s="66">
        <v>304</v>
      </c>
      <c r="K147" s="66">
        <v>297</v>
      </c>
      <c r="L147" s="66">
        <v>297</v>
      </c>
      <c r="M147" s="66">
        <v>397</v>
      </c>
      <c r="N147" s="66">
        <v>419</v>
      </c>
      <c r="O147" s="66">
        <v>443</v>
      </c>
      <c r="P147" s="66">
        <v>352</v>
      </c>
      <c r="Q147" s="66">
        <v>252</v>
      </c>
      <c r="R147" s="66">
        <v>201</v>
      </c>
      <c r="S147" s="66">
        <v>193</v>
      </c>
      <c r="T147" s="66">
        <v>131</v>
      </c>
      <c r="U147" s="66">
        <v>99</v>
      </c>
      <c r="V147" s="74">
        <v>84</v>
      </c>
      <c r="W147" s="89" t="s">
        <v>104</v>
      </c>
      <c r="X147" s="74">
        <v>3</v>
      </c>
      <c r="Y147" s="74">
        <v>0</v>
      </c>
      <c r="Z147" s="74">
        <v>0</v>
      </c>
      <c r="AA147" s="67"/>
      <c r="AB147" s="64" t="s">
        <v>67</v>
      </c>
    </row>
    <row r="148" spans="1:28" s="91" customFormat="1" ht="21.95" customHeight="1">
      <c r="A148" s="69"/>
      <c r="B148" s="64" t="s">
        <v>114</v>
      </c>
      <c r="C148" s="69"/>
      <c r="D148" s="70"/>
      <c r="E148" s="55">
        <f t="shared" si="41"/>
        <v>9842</v>
      </c>
      <c r="F148" s="66">
        <v>241</v>
      </c>
      <c r="G148" s="66">
        <v>258</v>
      </c>
      <c r="H148" s="66">
        <v>257</v>
      </c>
      <c r="I148" s="66">
        <v>1258</v>
      </c>
      <c r="J148" s="66">
        <v>4608</v>
      </c>
      <c r="K148" s="66">
        <v>358</v>
      </c>
      <c r="L148" s="66">
        <v>332</v>
      </c>
      <c r="M148" s="66">
        <v>381</v>
      </c>
      <c r="N148" s="66">
        <v>409</v>
      </c>
      <c r="O148" s="66">
        <v>417</v>
      </c>
      <c r="P148" s="66">
        <v>321</v>
      </c>
      <c r="Q148" s="66">
        <v>287</v>
      </c>
      <c r="R148" s="66">
        <v>202</v>
      </c>
      <c r="S148" s="66">
        <v>215</v>
      </c>
      <c r="T148" s="66">
        <v>128</v>
      </c>
      <c r="U148" s="66">
        <v>95</v>
      </c>
      <c r="V148" s="74">
        <v>70</v>
      </c>
      <c r="W148" s="89" t="s">
        <v>104</v>
      </c>
      <c r="X148" s="74">
        <v>4</v>
      </c>
      <c r="Y148" s="74">
        <v>0</v>
      </c>
      <c r="Z148" s="74">
        <v>1</v>
      </c>
      <c r="AA148" s="67"/>
      <c r="AB148" s="64" t="s">
        <v>69</v>
      </c>
    </row>
    <row r="149" spans="1:28" s="91" customFormat="1" ht="21.95" customHeight="1">
      <c r="A149" s="63"/>
      <c r="B149" s="64" t="s">
        <v>107</v>
      </c>
      <c r="C149" s="63"/>
      <c r="D149" s="65"/>
      <c r="E149" s="55">
        <f t="shared" si="41"/>
        <v>28501</v>
      </c>
      <c r="F149" s="66">
        <v>1374</v>
      </c>
      <c r="G149" s="66">
        <v>1477</v>
      </c>
      <c r="H149" s="66">
        <v>1502</v>
      </c>
      <c r="I149" s="66">
        <v>1606</v>
      </c>
      <c r="J149" s="66">
        <v>1807</v>
      </c>
      <c r="K149" s="66">
        <v>1892</v>
      </c>
      <c r="L149" s="66">
        <v>1944</v>
      </c>
      <c r="M149" s="66">
        <v>2089</v>
      </c>
      <c r="N149" s="66">
        <v>2560</v>
      </c>
      <c r="O149" s="66">
        <v>2847</v>
      </c>
      <c r="P149" s="66">
        <v>2239</v>
      </c>
      <c r="Q149" s="66">
        <v>1942</v>
      </c>
      <c r="R149" s="66">
        <v>1470</v>
      </c>
      <c r="S149" s="66">
        <v>1377</v>
      </c>
      <c r="T149" s="66">
        <v>936</v>
      </c>
      <c r="U149" s="66">
        <v>601</v>
      </c>
      <c r="V149" s="74">
        <v>520</v>
      </c>
      <c r="W149" s="89" t="s">
        <v>104</v>
      </c>
      <c r="X149" s="74">
        <v>3</v>
      </c>
      <c r="Y149" s="74">
        <v>3</v>
      </c>
      <c r="Z149" s="74">
        <v>312</v>
      </c>
      <c r="AA149" s="67"/>
      <c r="AB149" s="64" t="s">
        <v>47</v>
      </c>
    </row>
    <row r="150" spans="1:28" s="86" customFormat="1" ht="21.95" customHeight="1">
      <c r="A150" s="58"/>
      <c r="B150" s="59" t="s">
        <v>70</v>
      </c>
      <c r="C150" s="58"/>
      <c r="D150" s="60"/>
      <c r="E150" s="55">
        <f t="shared" ref="E150:Z150" si="42">SUM(E151:E152)</f>
        <v>31027</v>
      </c>
      <c r="F150" s="55">
        <f t="shared" si="42"/>
        <v>1391</v>
      </c>
      <c r="G150" s="55">
        <f t="shared" si="42"/>
        <v>1617</v>
      </c>
      <c r="H150" s="55">
        <f t="shared" si="42"/>
        <v>1647</v>
      </c>
      <c r="I150" s="55">
        <f t="shared" si="42"/>
        <v>1841</v>
      </c>
      <c r="J150" s="55">
        <f t="shared" si="42"/>
        <v>2097</v>
      </c>
      <c r="K150" s="55">
        <f t="shared" si="42"/>
        <v>2195</v>
      </c>
      <c r="L150" s="55">
        <f t="shared" si="42"/>
        <v>2060</v>
      </c>
      <c r="M150" s="55">
        <f t="shared" si="42"/>
        <v>2297</v>
      </c>
      <c r="N150" s="55">
        <f t="shared" si="42"/>
        <v>2670</v>
      </c>
      <c r="O150" s="55">
        <f t="shared" si="42"/>
        <v>2990</v>
      </c>
      <c r="P150" s="55">
        <f t="shared" si="42"/>
        <v>2553</v>
      </c>
      <c r="Q150" s="55">
        <f t="shared" si="42"/>
        <v>2166</v>
      </c>
      <c r="R150" s="55">
        <f t="shared" si="42"/>
        <v>1709</v>
      </c>
      <c r="S150" s="55">
        <f t="shared" si="42"/>
        <v>1466</v>
      </c>
      <c r="T150" s="55">
        <f t="shared" si="42"/>
        <v>964</v>
      </c>
      <c r="U150" s="55">
        <f t="shared" si="42"/>
        <v>639</v>
      </c>
      <c r="V150" s="76">
        <f t="shared" si="42"/>
        <v>610</v>
      </c>
      <c r="W150" s="83" t="s">
        <v>104</v>
      </c>
      <c r="X150" s="76">
        <f t="shared" si="42"/>
        <v>9</v>
      </c>
      <c r="Y150" s="76">
        <f t="shared" si="42"/>
        <v>19</v>
      </c>
      <c r="Z150" s="76">
        <f t="shared" si="42"/>
        <v>87</v>
      </c>
      <c r="AA150" s="61"/>
      <c r="AB150" s="59" t="s">
        <v>71</v>
      </c>
    </row>
    <row r="151" spans="1:28" s="91" customFormat="1" ht="21.95" customHeight="1">
      <c r="A151" s="63"/>
      <c r="B151" s="64" t="s">
        <v>115</v>
      </c>
      <c r="C151" s="63"/>
      <c r="D151" s="65"/>
      <c r="E151" s="55">
        <f t="shared" ref="E151:E152" si="43">SUM(F151:Z151)</f>
        <v>2529</v>
      </c>
      <c r="F151" s="66">
        <v>87</v>
      </c>
      <c r="G151" s="66">
        <v>115</v>
      </c>
      <c r="H151" s="66">
        <v>130</v>
      </c>
      <c r="I151" s="66">
        <v>133</v>
      </c>
      <c r="J151" s="66">
        <v>131</v>
      </c>
      <c r="K151" s="66">
        <v>179</v>
      </c>
      <c r="L151" s="66">
        <v>165</v>
      </c>
      <c r="M151" s="66">
        <v>180</v>
      </c>
      <c r="N151" s="66">
        <v>188</v>
      </c>
      <c r="O151" s="66">
        <v>228</v>
      </c>
      <c r="P151" s="66">
        <v>233</v>
      </c>
      <c r="Q151" s="66">
        <v>220</v>
      </c>
      <c r="R151" s="66">
        <v>168</v>
      </c>
      <c r="S151" s="66">
        <v>120</v>
      </c>
      <c r="T151" s="66">
        <v>76</v>
      </c>
      <c r="U151" s="66">
        <v>62</v>
      </c>
      <c r="V151" s="74">
        <v>79</v>
      </c>
      <c r="W151" s="89" t="s">
        <v>104</v>
      </c>
      <c r="X151" s="74">
        <v>1</v>
      </c>
      <c r="Y151" s="74">
        <v>6</v>
      </c>
      <c r="Z151" s="74">
        <v>28</v>
      </c>
      <c r="AA151" s="67"/>
      <c r="AB151" s="64" t="s">
        <v>73</v>
      </c>
    </row>
    <row r="152" spans="1:28" s="91" customFormat="1" ht="21.95" customHeight="1">
      <c r="A152" s="63"/>
      <c r="B152" s="64" t="s">
        <v>107</v>
      </c>
      <c r="C152" s="63"/>
      <c r="D152" s="65"/>
      <c r="E152" s="55">
        <f t="shared" si="43"/>
        <v>28498</v>
      </c>
      <c r="F152" s="66">
        <v>1304</v>
      </c>
      <c r="G152" s="66">
        <v>1502</v>
      </c>
      <c r="H152" s="66">
        <v>1517</v>
      </c>
      <c r="I152" s="66">
        <v>1708</v>
      </c>
      <c r="J152" s="66">
        <v>1966</v>
      </c>
      <c r="K152" s="66">
        <v>2016</v>
      </c>
      <c r="L152" s="66">
        <v>1895</v>
      </c>
      <c r="M152" s="66">
        <v>2117</v>
      </c>
      <c r="N152" s="66">
        <v>2482</v>
      </c>
      <c r="O152" s="66">
        <v>2762</v>
      </c>
      <c r="P152" s="66">
        <v>2320</v>
      </c>
      <c r="Q152" s="66">
        <v>1946</v>
      </c>
      <c r="R152" s="66">
        <v>1541</v>
      </c>
      <c r="S152" s="66">
        <v>1346</v>
      </c>
      <c r="T152" s="66">
        <v>888</v>
      </c>
      <c r="U152" s="66">
        <v>577</v>
      </c>
      <c r="V152" s="74">
        <v>531</v>
      </c>
      <c r="W152" s="89" t="s">
        <v>104</v>
      </c>
      <c r="X152" s="74">
        <v>8</v>
      </c>
      <c r="Y152" s="74">
        <v>13</v>
      </c>
      <c r="Z152" s="74">
        <v>59</v>
      </c>
      <c r="AA152" s="67"/>
      <c r="AB152" s="64" t="s">
        <v>47</v>
      </c>
    </row>
    <row r="153" spans="1:28" s="91" customFormat="1" ht="21" customHeight="1">
      <c r="A153" s="63"/>
      <c r="B153" s="64"/>
      <c r="C153" s="63"/>
      <c r="D153" s="63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64"/>
      <c r="AB153" s="64"/>
    </row>
    <row r="154" spans="1:28" s="1" customFormat="1">
      <c r="B154" s="1" t="s">
        <v>0</v>
      </c>
      <c r="C154" s="2">
        <v>1.3</v>
      </c>
      <c r="D154" s="1" t="s">
        <v>102</v>
      </c>
    </row>
    <row r="155" spans="1:28" s="3" customFormat="1">
      <c r="B155" s="4" t="s">
        <v>2</v>
      </c>
      <c r="C155" s="2">
        <v>1.3</v>
      </c>
      <c r="D155" s="5" t="s">
        <v>75</v>
      </c>
    </row>
    <row r="156" spans="1:28" ht="6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Y156" s="6"/>
      <c r="Z156" s="6"/>
      <c r="AA156" s="6"/>
    </row>
    <row r="157" spans="1:28" s="16" customFormat="1" ht="21.75" customHeight="1">
      <c r="A157" s="8" t="s">
        <v>4</v>
      </c>
      <c r="B157" s="8"/>
      <c r="C157" s="8"/>
      <c r="D157" s="9"/>
      <c r="E157" s="10" t="s">
        <v>5</v>
      </c>
      <c r="F157" s="11" t="s">
        <v>6</v>
      </c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3"/>
      <c r="AA157" s="14" t="s">
        <v>7</v>
      </c>
      <c r="AB157" s="15"/>
    </row>
    <row r="158" spans="1:28" s="16" customFormat="1" ht="15">
      <c r="A158" s="17"/>
      <c r="B158" s="17"/>
      <c r="C158" s="17"/>
      <c r="D158" s="18"/>
      <c r="E158" s="19"/>
      <c r="F158" s="20" t="s">
        <v>8</v>
      </c>
      <c r="G158" s="20" t="s">
        <v>9</v>
      </c>
      <c r="H158" s="20" t="s">
        <v>10</v>
      </c>
      <c r="I158" s="20" t="s">
        <v>11</v>
      </c>
      <c r="J158" s="20" t="s">
        <v>12</v>
      </c>
      <c r="K158" s="20" t="s">
        <v>13</v>
      </c>
      <c r="L158" s="21" t="s">
        <v>14</v>
      </c>
      <c r="M158" s="21" t="s">
        <v>15</v>
      </c>
      <c r="N158" s="21" t="s">
        <v>16</v>
      </c>
      <c r="O158" s="21" t="s">
        <v>17</v>
      </c>
      <c r="P158" s="21" t="s">
        <v>18</v>
      </c>
      <c r="Q158" s="21" t="s">
        <v>19</v>
      </c>
      <c r="R158" s="21" t="s">
        <v>20</v>
      </c>
      <c r="S158" s="21" t="s">
        <v>21</v>
      </c>
      <c r="T158" s="21" t="s">
        <v>22</v>
      </c>
      <c r="U158" s="21" t="s">
        <v>23</v>
      </c>
      <c r="V158" s="22" t="s">
        <v>24</v>
      </c>
      <c r="W158" s="23"/>
      <c r="X158" s="24" t="s">
        <v>25</v>
      </c>
      <c r="Y158" s="24" t="s">
        <v>26</v>
      </c>
      <c r="Z158" s="24" t="s">
        <v>27</v>
      </c>
      <c r="AA158" s="25"/>
      <c r="AB158" s="26"/>
    </row>
    <row r="159" spans="1:28" s="16" customFormat="1" ht="15">
      <c r="A159" s="17"/>
      <c r="B159" s="17"/>
      <c r="C159" s="17"/>
      <c r="D159" s="18"/>
      <c r="E159" s="19"/>
      <c r="F159" s="27"/>
      <c r="G159" s="28"/>
      <c r="H159" s="28"/>
      <c r="I159" s="28"/>
      <c r="J159" s="28"/>
      <c r="K159" s="28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30" t="s">
        <v>28</v>
      </c>
      <c r="W159" s="31" t="s">
        <v>29</v>
      </c>
      <c r="X159" s="32" t="s">
        <v>30</v>
      </c>
      <c r="Y159" s="32" t="s">
        <v>31</v>
      </c>
      <c r="Z159" s="32" t="s">
        <v>32</v>
      </c>
      <c r="AA159" s="25"/>
      <c r="AB159" s="26"/>
    </row>
    <row r="160" spans="1:28" s="16" customFormat="1" ht="15">
      <c r="A160" s="17"/>
      <c r="B160" s="17"/>
      <c r="C160" s="17"/>
      <c r="D160" s="18"/>
      <c r="E160" s="19"/>
      <c r="F160" s="27"/>
      <c r="G160" s="28"/>
      <c r="H160" s="28"/>
      <c r="I160" s="28"/>
      <c r="J160" s="28"/>
      <c r="K160" s="28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33" t="s">
        <v>33</v>
      </c>
      <c r="W160" s="32" t="s">
        <v>34</v>
      </c>
      <c r="X160" s="32" t="s">
        <v>35</v>
      </c>
      <c r="Y160" s="32" t="s">
        <v>36</v>
      </c>
      <c r="Z160" s="32" t="s">
        <v>37</v>
      </c>
      <c r="AA160" s="25"/>
      <c r="AB160" s="26"/>
    </row>
    <row r="161" spans="1:28" s="16" customFormat="1" ht="15">
      <c r="A161" s="34"/>
      <c r="B161" s="34"/>
      <c r="C161" s="34"/>
      <c r="D161" s="35"/>
      <c r="E161" s="36"/>
      <c r="F161" s="37"/>
      <c r="G161" s="38"/>
      <c r="H161" s="38"/>
      <c r="I161" s="38"/>
      <c r="J161" s="38"/>
      <c r="K161" s="38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40" t="s">
        <v>38</v>
      </c>
      <c r="W161" s="41"/>
      <c r="X161" s="41" t="s">
        <v>39</v>
      </c>
      <c r="Y161" s="41" t="s">
        <v>40</v>
      </c>
      <c r="Z161" s="41" t="s">
        <v>41</v>
      </c>
      <c r="AA161" s="42"/>
      <c r="AB161" s="43"/>
    </row>
    <row r="162" spans="1:28" s="86" customFormat="1" ht="21.95" customHeight="1">
      <c r="A162" s="58"/>
      <c r="B162" s="59" t="s">
        <v>76</v>
      </c>
      <c r="C162" s="58"/>
      <c r="D162" s="60"/>
      <c r="E162" s="55">
        <f t="shared" ref="E162:Z162" si="44">SUM(E163:E164)</f>
        <v>54634</v>
      </c>
      <c r="F162" s="55">
        <f t="shared" si="44"/>
        <v>2672</v>
      </c>
      <c r="G162" s="55">
        <f t="shared" si="44"/>
        <v>2942</v>
      </c>
      <c r="H162" s="55">
        <f t="shared" si="44"/>
        <v>2934</v>
      </c>
      <c r="I162" s="55">
        <f t="shared" si="44"/>
        <v>3207</v>
      </c>
      <c r="J162" s="55">
        <f t="shared" si="44"/>
        <v>3486</v>
      </c>
      <c r="K162" s="55">
        <f t="shared" si="44"/>
        <v>3809</v>
      </c>
      <c r="L162" s="55">
        <f t="shared" si="44"/>
        <v>3854</v>
      </c>
      <c r="M162" s="55">
        <f t="shared" si="44"/>
        <v>4157</v>
      </c>
      <c r="N162" s="55">
        <f t="shared" si="44"/>
        <v>4501</v>
      </c>
      <c r="O162" s="55">
        <f t="shared" si="44"/>
        <v>5171</v>
      </c>
      <c r="P162" s="55">
        <f t="shared" si="44"/>
        <v>4325</v>
      </c>
      <c r="Q162" s="55">
        <f t="shared" si="44"/>
        <v>3459</v>
      </c>
      <c r="R162" s="55">
        <f t="shared" si="44"/>
        <v>2755</v>
      </c>
      <c r="S162" s="55">
        <f t="shared" si="44"/>
        <v>2589</v>
      </c>
      <c r="T162" s="55">
        <f t="shared" si="44"/>
        <v>1784</v>
      </c>
      <c r="U162" s="55">
        <f t="shared" si="44"/>
        <v>1148</v>
      </c>
      <c r="V162" s="72">
        <f t="shared" si="44"/>
        <v>1153</v>
      </c>
      <c r="W162" s="83" t="s">
        <v>104</v>
      </c>
      <c r="X162" s="72">
        <f t="shared" si="44"/>
        <v>13</v>
      </c>
      <c r="Y162" s="72">
        <f t="shared" si="44"/>
        <v>88</v>
      </c>
      <c r="Z162" s="72">
        <f t="shared" si="44"/>
        <v>587</v>
      </c>
      <c r="AA162" s="61"/>
      <c r="AB162" s="59" t="s">
        <v>77</v>
      </c>
    </row>
    <row r="163" spans="1:28" s="91" customFormat="1" ht="21.95" customHeight="1">
      <c r="A163" s="63"/>
      <c r="B163" s="64" t="s">
        <v>116</v>
      </c>
      <c r="C163" s="63"/>
      <c r="D163" s="65"/>
      <c r="E163" s="55">
        <f t="shared" ref="E163:E164" si="45">SUM(F163:Z163)</f>
        <v>3197</v>
      </c>
      <c r="F163" s="66">
        <v>143</v>
      </c>
      <c r="G163" s="66">
        <v>307</v>
      </c>
      <c r="H163" s="66">
        <v>352</v>
      </c>
      <c r="I163" s="66">
        <v>185</v>
      </c>
      <c r="J163" s="66">
        <v>156</v>
      </c>
      <c r="K163" s="66">
        <v>188</v>
      </c>
      <c r="L163" s="66">
        <v>197</v>
      </c>
      <c r="M163" s="66">
        <v>210</v>
      </c>
      <c r="N163" s="66">
        <v>210</v>
      </c>
      <c r="O163" s="66">
        <v>245</v>
      </c>
      <c r="P163" s="66">
        <v>209</v>
      </c>
      <c r="Q163" s="66">
        <v>206</v>
      </c>
      <c r="R163" s="66">
        <v>190</v>
      </c>
      <c r="S163" s="66">
        <v>142</v>
      </c>
      <c r="T163" s="66">
        <v>99</v>
      </c>
      <c r="U163" s="66">
        <v>57</v>
      </c>
      <c r="V163" s="74">
        <v>74</v>
      </c>
      <c r="W163" s="89" t="s">
        <v>104</v>
      </c>
      <c r="X163" s="74">
        <v>2</v>
      </c>
      <c r="Y163" s="74">
        <v>1</v>
      </c>
      <c r="Z163" s="74">
        <v>24</v>
      </c>
      <c r="AA163" s="67"/>
      <c r="AB163" s="64" t="s">
        <v>79</v>
      </c>
    </row>
    <row r="164" spans="1:28" s="91" customFormat="1" ht="21.95" customHeight="1">
      <c r="A164" s="63"/>
      <c r="B164" s="64" t="s">
        <v>107</v>
      </c>
      <c r="C164" s="63"/>
      <c r="D164" s="65"/>
      <c r="E164" s="55">
        <f t="shared" si="45"/>
        <v>51437</v>
      </c>
      <c r="F164" s="66">
        <v>2529</v>
      </c>
      <c r="G164" s="66">
        <v>2635</v>
      </c>
      <c r="H164" s="66">
        <v>2582</v>
      </c>
      <c r="I164" s="66">
        <v>3022</v>
      </c>
      <c r="J164" s="66">
        <v>3330</v>
      </c>
      <c r="K164" s="66">
        <v>3621</v>
      </c>
      <c r="L164" s="66">
        <v>3657</v>
      </c>
      <c r="M164" s="66">
        <v>3947</v>
      </c>
      <c r="N164" s="66">
        <v>4291</v>
      </c>
      <c r="O164" s="66">
        <v>4926</v>
      </c>
      <c r="P164" s="66">
        <v>4116</v>
      </c>
      <c r="Q164" s="66">
        <v>3253</v>
      </c>
      <c r="R164" s="66">
        <v>2565</v>
      </c>
      <c r="S164" s="66">
        <v>2447</v>
      </c>
      <c r="T164" s="66">
        <v>1685</v>
      </c>
      <c r="U164" s="66">
        <v>1091</v>
      </c>
      <c r="V164" s="74">
        <v>1079</v>
      </c>
      <c r="W164" s="89" t="s">
        <v>104</v>
      </c>
      <c r="X164" s="74">
        <v>11</v>
      </c>
      <c r="Y164" s="74">
        <v>87</v>
      </c>
      <c r="Z164" s="74">
        <v>563</v>
      </c>
      <c r="AA164" s="67"/>
      <c r="AB164" s="64" t="s">
        <v>47</v>
      </c>
    </row>
    <row r="165" spans="1:28" s="86" customFormat="1" ht="21.95" customHeight="1">
      <c r="A165" s="58"/>
      <c r="B165" s="59" t="s">
        <v>80</v>
      </c>
      <c r="C165" s="58"/>
      <c r="D165" s="60"/>
      <c r="E165" s="55">
        <f t="shared" ref="E165:Z165" si="46">SUM(E166:E167)</f>
        <v>30580</v>
      </c>
      <c r="F165" s="55">
        <f t="shared" si="46"/>
        <v>1448</v>
      </c>
      <c r="G165" s="55">
        <f t="shared" si="46"/>
        <v>1663</v>
      </c>
      <c r="H165" s="55">
        <f t="shared" si="46"/>
        <v>1702</v>
      </c>
      <c r="I165" s="55">
        <f t="shared" si="46"/>
        <v>1959</v>
      </c>
      <c r="J165" s="55">
        <f t="shared" si="46"/>
        <v>2121</v>
      </c>
      <c r="K165" s="55">
        <f t="shared" si="46"/>
        <v>2220</v>
      </c>
      <c r="L165" s="55">
        <f t="shared" si="46"/>
        <v>2083</v>
      </c>
      <c r="M165" s="55">
        <f t="shared" si="46"/>
        <v>2549</v>
      </c>
      <c r="N165" s="55">
        <f t="shared" si="46"/>
        <v>2752</v>
      </c>
      <c r="O165" s="55">
        <f t="shared" si="46"/>
        <v>2884</v>
      </c>
      <c r="P165" s="55">
        <f t="shared" si="46"/>
        <v>2364</v>
      </c>
      <c r="Q165" s="55">
        <f t="shared" si="46"/>
        <v>1962</v>
      </c>
      <c r="R165" s="55">
        <f t="shared" si="46"/>
        <v>1578</v>
      </c>
      <c r="S165" s="55">
        <f t="shared" si="46"/>
        <v>1244</v>
      </c>
      <c r="T165" s="55">
        <f t="shared" si="46"/>
        <v>824</v>
      </c>
      <c r="U165" s="55">
        <f t="shared" si="46"/>
        <v>592</v>
      </c>
      <c r="V165" s="76">
        <f t="shared" si="46"/>
        <v>554</v>
      </c>
      <c r="W165" s="83" t="s">
        <v>104</v>
      </c>
      <c r="X165" s="76">
        <f t="shared" si="46"/>
        <v>8</v>
      </c>
      <c r="Y165" s="76">
        <f t="shared" si="46"/>
        <v>9</v>
      </c>
      <c r="Z165" s="76">
        <f t="shared" si="46"/>
        <v>64</v>
      </c>
      <c r="AA165" s="61"/>
      <c r="AB165" s="59" t="s">
        <v>81</v>
      </c>
    </row>
    <row r="166" spans="1:28" s="91" customFormat="1" ht="21.95" customHeight="1">
      <c r="A166" s="63"/>
      <c r="B166" s="64" t="s">
        <v>117</v>
      </c>
      <c r="C166" s="63"/>
      <c r="D166" s="65"/>
      <c r="E166" s="55">
        <f t="shared" ref="E166:E167" si="47">SUM(F166:Z166)</f>
        <v>1964</v>
      </c>
      <c r="F166" s="66">
        <v>93</v>
      </c>
      <c r="G166" s="66">
        <v>90</v>
      </c>
      <c r="H166" s="66">
        <v>113</v>
      </c>
      <c r="I166" s="66">
        <v>94</v>
      </c>
      <c r="J166" s="66">
        <v>138</v>
      </c>
      <c r="K166" s="66">
        <v>130</v>
      </c>
      <c r="L166" s="66">
        <v>121</v>
      </c>
      <c r="M166" s="66">
        <v>165</v>
      </c>
      <c r="N166" s="66">
        <v>190</v>
      </c>
      <c r="O166" s="66">
        <v>190</v>
      </c>
      <c r="P166" s="66">
        <v>150</v>
      </c>
      <c r="Q166" s="66">
        <v>131</v>
      </c>
      <c r="R166" s="66">
        <v>118</v>
      </c>
      <c r="S166" s="66">
        <v>91</v>
      </c>
      <c r="T166" s="66">
        <v>59</v>
      </c>
      <c r="U166" s="66">
        <v>34</v>
      </c>
      <c r="V166" s="74">
        <v>52</v>
      </c>
      <c r="W166" s="89" t="s">
        <v>104</v>
      </c>
      <c r="X166" s="74">
        <v>0</v>
      </c>
      <c r="Y166" s="74">
        <v>2</v>
      </c>
      <c r="Z166" s="74">
        <v>3</v>
      </c>
      <c r="AA166" s="67"/>
      <c r="AB166" s="64" t="s">
        <v>83</v>
      </c>
    </row>
    <row r="167" spans="1:28" s="91" customFormat="1" ht="21.95" customHeight="1">
      <c r="A167" s="63"/>
      <c r="B167" s="64" t="s">
        <v>107</v>
      </c>
      <c r="C167" s="63"/>
      <c r="D167" s="65"/>
      <c r="E167" s="55">
        <f t="shared" si="47"/>
        <v>28616</v>
      </c>
      <c r="F167" s="66">
        <v>1355</v>
      </c>
      <c r="G167" s="66">
        <v>1573</v>
      </c>
      <c r="H167" s="66">
        <v>1589</v>
      </c>
      <c r="I167" s="66">
        <v>1865</v>
      </c>
      <c r="J167" s="66">
        <v>1983</v>
      </c>
      <c r="K167" s="66">
        <v>2090</v>
      </c>
      <c r="L167" s="66">
        <v>1962</v>
      </c>
      <c r="M167" s="66">
        <v>2384</v>
      </c>
      <c r="N167" s="66">
        <v>2562</v>
      </c>
      <c r="O167" s="66">
        <v>2694</v>
      </c>
      <c r="P167" s="66">
        <v>2214</v>
      </c>
      <c r="Q167" s="66">
        <v>1831</v>
      </c>
      <c r="R167" s="66">
        <v>1460</v>
      </c>
      <c r="S167" s="66">
        <v>1153</v>
      </c>
      <c r="T167" s="66">
        <v>765</v>
      </c>
      <c r="U167" s="66">
        <v>558</v>
      </c>
      <c r="V167" s="74">
        <v>502</v>
      </c>
      <c r="W167" s="89" t="s">
        <v>104</v>
      </c>
      <c r="X167" s="74">
        <v>8</v>
      </c>
      <c r="Y167" s="74">
        <v>7</v>
      </c>
      <c r="Z167" s="74">
        <v>61</v>
      </c>
      <c r="AA167" s="67"/>
      <c r="AB167" s="64" t="s">
        <v>47</v>
      </c>
    </row>
    <row r="168" spans="1:28" s="86" customFormat="1" ht="21.95" customHeight="1">
      <c r="A168" s="58"/>
      <c r="B168" s="59" t="s">
        <v>84</v>
      </c>
      <c r="C168" s="58"/>
      <c r="D168" s="60"/>
      <c r="E168" s="55">
        <f t="shared" ref="E168:Z168" si="48">SUM(E169:E170)</f>
        <v>44135</v>
      </c>
      <c r="F168" s="55">
        <f t="shared" si="48"/>
        <v>2241</v>
      </c>
      <c r="G168" s="55">
        <f t="shared" si="48"/>
        <v>2367</v>
      </c>
      <c r="H168" s="55">
        <f t="shared" si="48"/>
        <v>2603</v>
      </c>
      <c r="I168" s="55">
        <f t="shared" si="48"/>
        <v>3140</v>
      </c>
      <c r="J168" s="55">
        <f t="shared" si="48"/>
        <v>3226</v>
      </c>
      <c r="K168" s="55">
        <f t="shared" si="48"/>
        <v>3155</v>
      </c>
      <c r="L168" s="55">
        <f t="shared" si="48"/>
        <v>3009</v>
      </c>
      <c r="M168" s="55">
        <f t="shared" si="48"/>
        <v>3559</v>
      </c>
      <c r="N168" s="55">
        <f t="shared" si="48"/>
        <v>4097</v>
      </c>
      <c r="O168" s="55">
        <f t="shared" si="48"/>
        <v>4028</v>
      </c>
      <c r="P168" s="55">
        <f t="shared" si="48"/>
        <v>3194</v>
      </c>
      <c r="Q168" s="55">
        <f t="shared" si="48"/>
        <v>2749</v>
      </c>
      <c r="R168" s="55">
        <f t="shared" si="48"/>
        <v>2226</v>
      </c>
      <c r="S168" s="55">
        <f t="shared" si="48"/>
        <v>1811</v>
      </c>
      <c r="T168" s="55">
        <f t="shared" si="48"/>
        <v>1215</v>
      </c>
      <c r="U168" s="55">
        <f t="shared" si="48"/>
        <v>774</v>
      </c>
      <c r="V168" s="76">
        <f t="shared" si="48"/>
        <v>633</v>
      </c>
      <c r="W168" s="83" t="s">
        <v>104</v>
      </c>
      <c r="X168" s="76">
        <f t="shared" si="48"/>
        <v>13</v>
      </c>
      <c r="Y168" s="76">
        <f t="shared" si="48"/>
        <v>18</v>
      </c>
      <c r="Z168" s="76">
        <f t="shared" si="48"/>
        <v>77</v>
      </c>
      <c r="AA168" s="61"/>
      <c r="AB168" s="59" t="s">
        <v>85</v>
      </c>
    </row>
    <row r="169" spans="1:28" s="91" customFormat="1" ht="21.95" customHeight="1">
      <c r="A169" s="63"/>
      <c r="B169" s="64" t="s">
        <v>118</v>
      </c>
      <c r="C169" s="63"/>
      <c r="D169" s="65"/>
      <c r="E169" s="55">
        <f t="shared" ref="E169:E170" si="49">SUM(F169:Z169)</f>
        <v>4276</v>
      </c>
      <c r="F169" s="66">
        <v>196</v>
      </c>
      <c r="G169" s="66">
        <v>226</v>
      </c>
      <c r="H169" s="66">
        <v>230</v>
      </c>
      <c r="I169" s="66">
        <v>270</v>
      </c>
      <c r="J169" s="66">
        <v>263</v>
      </c>
      <c r="K169" s="66">
        <v>287</v>
      </c>
      <c r="L169" s="66">
        <v>270</v>
      </c>
      <c r="M169" s="66">
        <v>346</v>
      </c>
      <c r="N169" s="66">
        <v>356</v>
      </c>
      <c r="O169" s="66">
        <v>359</v>
      </c>
      <c r="P169" s="66">
        <v>367</v>
      </c>
      <c r="Q169" s="66">
        <v>347</v>
      </c>
      <c r="R169" s="66">
        <v>254</v>
      </c>
      <c r="S169" s="66">
        <v>182</v>
      </c>
      <c r="T169" s="66">
        <v>124</v>
      </c>
      <c r="U169" s="66">
        <v>94</v>
      </c>
      <c r="V169" s="74">
        <v>80</v>
      </c>
      <c r="W169" s="89" t="s">
        <v>104</v>
      </c>
      <c r="X169" s="74">
        <v>4</v>
      </c>
      <c r="Y169" s="74">
        <v>12</v>
      </c>
      <c r="Z169" s="74">
        <v>9</v>
      </c>
      <c r="AA169" s="67"/>
      <c r="AB169" s="77" t="s">
        <v>124</v>
      </c>
    </row>
    <row r="170" spans="1:28" s="91" customFormat="1" ht="21.95" customHeight="1">
      <c r="A170" s="63"/>
      <c r="B170" s="64" t="s">
        <v>107</v>
      </c>
      <c r="C170" s="63"/>
      <c r="D170" s="65"/>
      <c r="E170" s="55">
        <f t="shared" si="49"/>
        <v>39859</v>
      </c>
      <c r="F170" s="66">
        <v>2045</v>
      </c>
      <c r="G170" s="66">
        <v>2141</v>
      </c>
      <c r="H170" s="66">
        <v>2373</v>
      </c>
      <c r="I170" s="66">
        <v>2870</v>
      </c>
      <c r="J170" s="66">
        <v>2963</v>
      </c>
      <c r="K170" s="66">
        <v>2868</v>
      </c>
      <c r="L170" s="66">
        <v>2739</v>
      </c>
      <c r="M170" s="66">
        <v>3213</v>
      </c>
      <c r="N170" s="66">
        <v>3741</v>
      </c>
      <c r="O170" s="66">
        <v>3669</v>
      </c>
      <c r="P170" s="66">
        <v>2827</v>
      </c>
      <c r="Q170" s="66">
        <v>2402</v>
      </c>
      <c r="R170" s="66">
        <v>1972</v>
      </c>
      <c r="S170" s="66">
        <v>1629</v>
      </c>
      <c r="T170" s="66">
        <v>1091</v>
      </c>
      <c r="U170" s="66">
        <v>680</v>
      </c>
      <c r="V170" s="74">
        <v>553</v>
      </c>
      <c r="W170" s="89" t="s">
        <v>104</v>
      </c>
      <c r="X170" s="74">
        <v>9</v>
      </c>
      <c r="Y170" s="74">
        <v>6</v>
      </c>
      <c r="Z170" s="74">
        <v>68</v>
      </c>
      <c r="AA170" s="67"/>
      <c r="AB170" s="64" t="s">
        <v>47</v>
      </c>
    </row>
    <row r="171" spans="1:28" s="86" customFormat="1" ht="21.95" customHeight="1">
      <c r="A171" s="58"/>
      <c r="B171" s="59" t="s">
        <v>88</v>
      </c>
      <c r="C171" s="58"/>
      <c r="D171" s="60"/>
      <c r="E171" s="55">
        <f t="shared" ref="E171:Z171" si="50">SUM(E172:E173)</f>
        <v>57422</v>
      </c>
      <c r="F171" s="55">
        <f t="shared" si="50"/>
        <v>2547</v>
      </c>
      <c r="G171" s="55">
        <f t="shared" si="50"/>
        <v>2867</v>
      </c>
      <c r="H171" s="55">
        <f t="shared" si="50"/>
        <v>3070</v>
      </c>
      <c r="I171" s="55">
        <f t="shared" si="50"/>
        <v>3569</v>
      </c>
      <c r="J171" s="55">
        <f t="shared" si="50"/>
        <v>3752</v>
      </c>
      <c r="K171" s="55">
        <f t="shared" si="50"/>
        <v>3758</v>
      </c>
      <c r="L171" s="55">
        <f t="shared" si="50"/>
        <v>3625</v>
      </c>
      <c r="M171" s="55">
        <f t="shared" si="50"/>
        <v>4638</v>
      </c>
      <c r="N171" s="55">
        <f t="shared" si="50"/>
        <v>5180</v>
      </c>
      <c r="O171" s="55">
        <f t="shared" si="50"/>
        <v>5225</v>
      </c>
      <c r="P171" s="55">
        <f t="shared" si="50"/>
        <v>4155</v>
      </c>
      <c r="Q171" s="55">
        <f t="shared" si="50"/>
        <v>3623</v>
      </c>
      <c r="R171" s="55">
        <f t="shared" si="50"/>
        <v>3027</v>
      </c>
      <c r="S171" s="55">
        <f t="shared" si="50"/>
        <v>2819</v>
      </c>
      <c r="T171" s="55">
        <f t="shared" si="50"/>
        <v>2077</v>
      </c>
      <c r="U171" s="55">
        <f t="shared" si="50"/>
        <v>1316</v>
      </c>
      <c r="V171" s="76">
        <f t="shared" si="50"/>
        <v>1271</v>
      </c>
      <c r="W171" s="83" t="s">
        <v>104</v>
      </c>
      <c r="X171" s="76">
        <f t="shared" si="50"/>
        <v>16</v>
      </c>
      <c r="Y171" s="76">
        <f t="shared" si="50"/>
        <v>189</v>
      </c>
      <c r="Z171" s="76">
        <f t="shared" si="50"/>
        <v>698</v>
      </c>
      <c r="AA171" s="61"/>
      <c r="AB171" s="59" t="s">
        <v>89</v>
      </c>
    </row>
    <row r="172" spans="1:28" s="91" customFormat="1" ht="21.95" customHeight="1">
      <c r="A172" s="63"/>
      <c r="B172" s="64" t="s">
        <v>120</v>
      </c>
      <c r="C172" s="63"/>
      <c r="D172" s="65"/>
      <c r="E172" s="55">
        <f t="shared" ref="E172:E173" si="51">SUM(F172:Z172)</f>
        <v>2661</v>
      </c>
      <c r="F172" s="66">
        <v>118</v>
      </c>
      <c r="G172" s="66">
        <v>142</v>
      </c>
      <c r="H172" s="66">
        <v>142</v>
      </c>
      <c r="I172" s="66">
        <v>168</v>
      </c>
      <c r="J172" s="66">
        <v>140</v>
      </c>
      <c r="K172" s="66">
        <v>160</v>
      </c>
      <c r="L172" s="66">
        <v>142</v>
      </c>
      <c r="M172" s="66">
        <v>190</v>
      </c>
      <c r="N172" s="66">
        <v>197</v>
      </c>
      <c r="O172" s="66">
        <v>216</v>
      </c>
      <c r="P172" s="66">
        <v>187</v>
      </c>
      <c r="Q172" s="66">
        <v>208</v>
      </c>
      <c r="R172" s="66">
        <v>168</v>
      </c>
      <c r="S172" s="66">
        <v>146</v>
      </c>
      <c r="T172" s="66">
        <v>100</v>
      </c>
      <c r="U172" s="66">
        <v>72</v>
      </c>
      <c r="V172" s="74">
        <v>79</v>
      </c>
      <c r="W172" s="89" t="s">
        <v>104</v>
      </c>
      <c r="X172" s="74">
        <v>2</v>
      </c>
      <c r="Y172" s="74">
        <v>6</v>
      </c>
      <c r="Z172" s="74">
        <v>78</v>
      </c>
      <c r="AA172" s="67"/>
      <c r="AB172" s="64" t="s">
        <v>91</v>
      </c>
    </row>
    <row r="173" spans="1:28" s="91" customFormat="1" ht="21.95" customHeight="1">
      <c r="A173" s="63"/>
      <c r="B173" s="64" t="s">
        <v>107</v>
      </c>
      <c r="C173" s="63"/>
      <c r="D173" s="65"/>
      <c r="E173" s="55">
        <f t="shared" si="51"/>
        <v>54761</v>
      </c>
      <c r="F173" s="66">
        <v>2429</v>
      </c>
      <c r="G173" s="66">
        <v>2725</v>
      </c>
      <c r="H173" s="66">
        <v>2928</v>
      </c>
      <c r="I173" s="66">
        <v>3401</v>
      </c>
      <c r="J173" s="66">
        <v>3612</v>
      </c>
      <c r="K173" s="66">
        <v>3598</v>
      </c>
      <c r="L173" s="66">
        <v>3483</v>
      </c>
      <c r="M173" s="66">
        <v>4448</v>
      </c>
      <c r="N173" s="66">
        <v>4983</v>
      </c>
      <c r="O173" s="66">
        <v>5009</v>
      </c>
      <c r="P173" s="66">
        <v>3968</v>
      </c>
      <c r="Q173" s="66">
        <v>3415</v>
      </c>
      <c r="R173" s="66">
        <v>2859</v>
      </c>
      <c r="S173" s="66">
        <v>2673</v>
      </c>
      <c r="T173" s="66">
        <v>1977</v>
      </c>
      <c r="U173" s="66">
        <v>1244</v>
      </c>
      <c r="V173" s="74">
        <v>1192</v>
      </c>
      <c r="W173" s="89" t="s">
        <v>104</v>
      </c>
      <c r="X173" s="74">
        <v>14</v>
      </c>
      <c r="Y173" s="74">
        <v>183</v>
      </c>
      <c r="Z173" s="74">
        <v>620</v>
      </c>
      <c r="AA173" s="67"/>
      <c r="AB173" s="64" t="s">
        <v>47</v>
      </c>
    </row>
    <row r="174" spans="1:28" s="86" customFormat="1" ht="21.95" customHeight="1">
      <c r="A174" s="58"/>
      <c r="B174" s="59" t="s">
        <v>92</v>
      </c>
      <c r="C174" s="58"/>
      <c r="D174" s="60"/>
      <c r="E174" s="55">
        <f t="shared" ref="E174:Z174" si="52">SUM(E175:E176)</f>
        <v>18683</v>
      </c>
      <c r="F174" s="55">
        <f t="shared" si="52"/>
        <v>948</v>
      </c>
      <c r="G174" s="55">
        <f t="shared" si="52"/>
        <v>1037</v>
      </c>
      <c r="H174" s="55">
        <f t="shared" si="52"/>
        <v>1147</v>
      </c>
      <c r="I174" s="55">
        <f t="shared" si="52"/>
        <v>1183</v>
      </c>
      <c r="J174" s="55">
        <f t="shared" si="52"/>
        <v>1288</v>
      </c>
      <c r="K174" s="55">
        <f t="shared" si="52"/>
        <v>1285</v>
      </c>
      <c r="L174" s="55">
        <f t="shared" si="52"/>
        <v>1228</v>
      </c>
      <c r="M174" s="55">
        <f t="shared" si="52"/>
        <v>1500</v>
      </c>
      <c r="N174" s="55">
        <f t="shared" si="52"/>
        <v>1712</v>
      </c>
      <c r="O174" s="55">
        <f t="shared" si="52"/>
        <v>1641</v>
      </c>
      <c r="P174" s="55">
        <f t="shared" si="52"/>
        <v>1363</v>
      </c>
      <c r="Q174" s="55">
        <f t="shared" si="52"/>
        <v>1183</v>
      </c>
      <c r="R174" s="55">
        <f t="shared" si="52"/>
        <v>909</v>
      </c>
      <c r="S174" s="55">
        <f t="shared" si="52"/>
        <v>813</v>
      </c>
      <c r="T174" s="55">
        <f t="shared" si="52"/>
        <v>558</v>
      </c>
      <c r="U174" s="55">
        <f t="shared" si="52"/>
        <v>395</v>
      </c>
      <c r="V174" s="76">
        <f t="shared" si="52"/>
        <v>410</v>
      </c>
      <c r="W174" s="83" t="s">
        <v>104</v>
      </c>
      <c r="X174" s="76">
        <f t="shared" si="52"/>
        <v>8</v>
      </c>
      <c r="Y174" s="76">
        <f t="shared" si="52"/>
        <v>32</v>
      </c>
      <c r="Z174" s="76">
        <f t="shared" si="52"/>
        <v>43</v>
      </c>
      <c r="AA174" s="61"/>
      <c r="AB174" s="59" t="s">
        <v>93</v>
      </c>
    </row>
    <row r="175" spans="1:28" s="91" customFormat="1" ht="21.95" customHeight="1">
      <c r="A175" s="63"/>
      <c r="B175" s="64" t="s">
        <v>121</v>
      </c>
      <c r="C175" s="63"/>
      <c r="D175" s="65"/>
      <c r="E175" s="55">
        <f t="shared" ref="E175:E178" si="53">SUM(F175:Z175)</f>
        <v>2326</v>
      </c>
      <c r="F175" s="66">
        <v>132</v>
      </c>
      <c r="G175" s="66">
        <v>123</v>
      </c>
      <c r="H175" s="66">
        <v>142</v>
      </c>
      <c r="I175" s="66">
        <v>129</v>
      </c>
      <c r="J175" s="66">
        <v>157</v>
      </c>
      <c r="K175" s="66">
        <v>191</v>
      </c>
      <c r="L175" s="66">
        <v>151</v>
      </c>
      <c r="M175" s="66">
        <v>182</v>
      </c>
      <c r="N175" s="66">
        <v>222</v>
      </c>
      <c r="O175" s="66">
        <v>196</v>
      </c>
      <c r="P175" s="66">
        <v>179</v>
      </c>
      <c r="Q175" s="66">
        <v>139</v>
      </c>
      <c r="R175" s="66">
        <v>126</v>
      </c>
      <c r="S175" s="66">
        <v>90</v>
      </c>
      <c r="T175" s="66">
        <v>63</v>
      </c>
      <c r="U175" s="66">
        <v>53</v>
      </c>
      <c r="V175" s="74">
        <v>42</v>
      </c>
      <c r="W175" s="89" t="s">
        <v>104</v>
      </c>
      <c r="X175" s="74">
        <v>0</v>
      </c>
      <c r="Y175" s="74">
        <v>0</v>
      </c>
      <c r="Z175" s="74">
        <v>9</v>
      </c>
      <c r="AA175" s="67"/>
      <c r="AB175" s="64" t="s">
        <v>95</v>
      </c>
    </row>
    <row r="176" spans="1:28" s="91" customFormat="1" ht="21.95" customHeight="1">
      <c r="A176" s="63"/>
      <c r="B176" s="64" t="s">
        <v>107</v>
      </c>
      <c r="C176" s="63"/>
      <c r="D176" s="65"/>
      <c r="E176" s="55">
        <f t="shared" si="53"/>
        <v>16357</v>
      </c>
      <c r="F176" s="66">
        <v>816</v>
      </c>
      <c r="G176" s="66">
        <v>914</v>
      </c>
      <c r="H176" s="66">
        <v>1005</v>
      </c>
      <c r="I176" s="66">
        <v>1054</v>
      </c>
      <c r="J176" s="66">
        <v>1131</v>
      </c>
      <c r="K176" s="66">
        <v>1094</v>
      </c>
      <c r="L176" s="66">
        <v>1077</v>
      </c>
      <c r="M176" s="66">
        <v>1318</v>
      </c>
      <c r="N176" s="66">
        <v>1490</v>
      </c>
      <c r="O176" s="66">
        <v>1445</v>
      </c>
      <c r="P176" s="66">
        <v>1184</v>
      </c>
      <c r="Q176" s="66">
        <v>1044</v>
      </c>
      <c r="R176" s="66">
        <v>783</v>
      </c>
      <c r="S176" s="66">
        <v>723</v>
      </c>
      <c r="T176" s="66">
        <v>495</v>
      </c>
      <c r="U176" s="66">
        <v>342</v>
      </c>
      <c r="V176" s="74">
        <v>368</v>
      </c>
      <c r="W176" s="89" t="s">
        <v>104</v>
      </c>
      <c r="X176" s="74">
        <v>8</v>
      </c>
      <c r="Y176" s="74">
        <v>32</v>
      </c>
      <c r="Z176" s="74">
        <v>34</v>
      </c>
      <c r="AA176" s="67"/>
      <c r="AB176" s="64" t="s">
        <v>47</v>
      </c>
    </row>
    <row r="177" spans="1:28" s="86" customFormat="1" ht="21.95" customHeight="1">
      <c r="A177" s="58"/>
      <c r="B177" s="59" t="s">
        <v>96</v>
      </c>
      <c r="C177" s="58"/>
      <c r="D177" s="60"/>
      <c r="E177" s="55">
        <f t="shared" si="53"/>
        <v>17698</v>
      </c>
      <c r="F177" s="55">
        <v>844</v>
      </c>
      <c r="G177" s="55">
        <v>958</v>
      </c>
      <c r="H177" s="55">
        <v>1038</v>
      </c>
      <c r="I177" s="55">
        <v>1187</v>
      </c>
      <c r="J177" s="55">
        <v>1157</v>
      </c>
      <c r="K177" s="55">
        <v>1219</v>
      </c>
      <c r="L177" s="55">
        <v>1204</v>
      </c>
      <c r="M177" s="55">
        <v>1412</v>
      </c>
      <c r="N177" s="55">
        <v>1546</v>
      </c>
      <c r="O177" s="55">
        <v>1654</v>
      </c>
      <c r="P177" s="55">
        <v>1438</v>
      </c>
      <c r="Q177" s="55">
        <v>1092</v>
      </c>
      <c r="R177" s="55">
        <v>909</v>
      </c>
      <c r="S177" s="55">
        <v>776</v>
      </c>
      <c r="T177" s="55">
        <v>541</v>
      </c>
      <c r="U177" s="55">
        <v>351</v>
      </c>
      <c r="V177" s="76">
        <v>328</v>
      </c>
      <c r="W177" s="83" t="s">
        <v>104</v>
      </c>
      <c r="X177" s="76">
        <v>5</v>
      </c>
      <c r="Y177" s="76">
        <v>1</v>
      </c>
      <c r="Z177" s="76">
        <v>38</v>
      </c>
      <c r="AA177" s="61"/>
      <c r="AB177" s="59" t="s">
        <v>97</v>
      </c>
    </row>
    <row r="178" spans="1:28" s="86" customFormat="1" ht="21.95" customHeight="1">
      <c r="A178" s="58"/>
      <c r="B178" s="59" t="s">
        <v>98</v>
      </c>
      <c r="C178" s="58"/>
      <c r="D178" s="60"/>
      <c r="E178" s="55">
        <f t="shared" si="53"/>
        <v>18458</v>
      </c>
      <c r="F178" s="55">
        <v>947</v>
      </c>
      <c r="G178" s="55">
        <v>975</v>
      </c>
      <c r="H178" s="55">
        <v>1094</v>
      </c>
      <c r="I178" s="55">
        <v>1092</v>
      </c>
      <c r="J178" s="55">
        <v>1250</v>
      </c>
      <c r="K178" s="55">
        <v>1395</v>
      </c>
      <c r="L178" s="55">
        <v>1334</v>
      </c>
      <c r="M178" s="55">
        <v>1437</v>
      </c>
      <c r="N178" s="55">
        <v>1558</v>
      </c>
      <c r="O178" s="55">
        <v>1774</v>
      </c>
      <c r="P178" s="55">
        <v>1471</v>
      </c>
      <c r="Q178" s="55">
        <v>1132</v>
      </c>
      <c r="R178" s="55">
        <v>934</v>
      </c>
      <c r="S178" s="55">
        <v>808</v>
      </c>
      <c r="T178" s="55">
        <v>530</v>
      </c>
      <c r="U178" s="55">
        <v>353</v>
      </c>
      <c r="V178" s="76">
        <v>318</v>
      </c>
      <c r="W178" s="83" t="s">
        <v>104</v>
      </c>
      <c r="X178" s="76">
        <v>6</v>
      </c>
      <c r="Y178" s="76">
        <v>4</v>
      </c>
      <c r="Z178" s="76">
        <v>46</v>
      </c>
      <c r="AA178" s="61"/>
      <c r="AB178" s="59" t="s">
        <v>99</v>
      </c>
    </row>
    <row r="179" spans="1:28" s="86" customFormat="1" ht="21.95" customHeight="1">
      <c r="A179" s="58"/>
      <c r="B179" s="59" t="s">
        <v>100</v>
      </c>
      <c r="C179" s="58"/>
      <c r="D179" s="60"/>
      <c r="E179" s="55">
        <f>SUM(F179:Z179)</f>
        <v>12649</v>
      </c>
      <c r="F179" s="55">
        <v>629</v>
      </c>
      <c r="G179" s="55">
        <v>684</v>
      </c>
      <c r="H179" s="55">
        <v>777</v>
      </c>
      <c r="I179" s="55">
        <v>803</v>
      </c>
      <c r="J179" s="55">
        <v>865</v>
      </c>
      <c r="K179" s="55">
        <v>862</v>
      </c>
      <c r="L179" s="55">
        <v>834</v>
      </c>
      <c r="M179" s="55">
        <v>999</v>
      </c>
      <c r="N179" s="55">
        <v>1106</v>
      </c>
      <c r="O179" s="55">
        <v>1209</v>
      </c>
      <c r="P179" s="55">
        <v>943</v>
      </c>
      <c r="Q179" s="55">
        <v>758</v>
      </c>
      <c r="R179" s="55">
        <v>607</v>
      </c>
      <c r="S179" s="55">
        <v>570</v>
      </c>
      <c r="T179" s="55">
        <v>357</v>
      </c>
      <c r="U179" s="55">
        <v>256</v>
      </c>
      <c r="V179" s="76">
        <v>227</v>
      </c>
      <c r="W179" s="83" t="s">
        <v>104</v>
      </c>
      <c r="X179" s="76">
        <v>6</v>
      </c>
      <c r="Y179" s="76">
        <v>1</v>
      </c>
      <c r="Z179" s="76">
        <v>156</v>
      </c>
      <c r="AA179" s="61"/>
      <c r="AB179" s="59" t="s">
        <v>101</v>
      </c>
    </row>
    <row r="180" spans="1:28" s="86" customFormat="1" ht="4.5" customHeight="1">
      <c r="A180" s="94"/>
      <c r="B180" s="94"/>
      <c r="C180" s="94"/>
      <c r="D180" s="95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7"/>
      <c r="W180" s="96"/>
      <c r="X180" s="96"/>
      <c r="Y180" s="96"/>
      <c r="Z180" s="96"/>
      <c r="AA180" s="98"/>
      <c r="AB180" s="94"/>
    </row>
    <row r="181" spans="1:28" ht="4.5" customHeight="1"/>
    <row r="182" spans="1:28" s="99" customFormat="1" ht="17.45" customHeight="1">
      <c r="A182" s="99" t="s">
        <v>125</v>
      </c>
      <c r="R182" s="99" t="s">
        <v>126</v>
      </c>
    </row>
    <row r="183" spans="1:28" s="99" customFormat="1" ht="17.45" customHeight="1">
      <c r="A183" s="99" t="s">
        <v>127</v>
      </c>
      <c r="R183" s="99" t="s">
        <v>128</v>
      </c>
    </row>
  </sheetData>
  <mergeCells count="126">
    <mergeCell ref="R158:R161"/>
    <mergeCell ref="S158:S161"/>
    <mergeCell ref="T158:T161"/>
    <mergeCell ref="U158:U161"/>
    <mergeCell ref="L158:L161"/>
    <mergeCell ref="M158:M161"/>
    <mergeCell ref="N158:N161"/>
    <mergeCell ref="O158:O161"/>
    <mergeCell ref="P158:P161"/>
    <mergeCell ref="Q158:Q161"/>
    <mergeCell ref="A157:D161"/>
    <mergeCell ref="E157:E161"/>
    <mergeCell ref="F157:Z157"/>
    <mergeCell ref="AA157:AB161"/>
    <mergeCell ref="F158:F161"/>
    <mergeCell ref="G158:G161"/>
    <mergeCell ref="H158:H161"/>
    <mergeCell ref="I158:I161"/>
    <mergeCell ref="J158:J161"/>
    <mergeCell ref="K158:K161"/>
    <mergeCell ref="R128:R131"/>
    <mergeCell ref="S128:S131"/>
    <mergeCell ref="T128:T131"/>
    <mergeCell ref="U128:U131"/>
    <mergeCell ref="A132:D132"/>
    <mergeCell ref="AA132:AB132"/>
    <mergeCell ref="AA127:AB131"/>
    <mergeCell ref="F128:F131"/>
    <mergeCell ref="G128:G131"/>
    <mergeCell ref="H128:H131"/>
    <mergeCell ref="I128:I131"/>
    <mergeCell ref="J128:J131"/>
    <mergeCell ref="K128:K131"/>
    <mergeCell ref="L128:L131"/>
    <mergeCell ref="M128:M131"/>
    <mergeCell ref="N128:N131"/>
    <mergeCell ref="R98:R101"/>
    <mergeCell ref="S98:S101"/>
    <mergeCell ref="T98:T101"/>
    <mergeCell ref="U98:U101"/>
    <mergeCell ref="A127:D131"/>
    <mergeCell ref="E127:E131"/>
    <mergeCell ref="F127:Z127"/>
    <mergeCell ref="O128:O131"/>
    <mergeCell ref="P128:P131"/>
    <mergeCell ref="Q128:Q131"/>
    <mergeCell ref="L98:L101"/>
    <mergeCell ref="M98:M101"/>
    <mergeCell ref="N98:N101"/>
    <mergeCell ref="O98:O101"/>
    <mergeCell ref="P98:P101"/>
    <mergeCell ref="Q98:Q101"/>
    <mergeCell ref="A97:D101"/>
    <mergeCell ref="E97:E101"/>
    <mergeCell ref="F97:Z97"/>
    <mergeCell ref="AA97:AB101"/>
    <mergeCell ref="F98:F101"/>
    <mergeCell ref="G98:G101"/>
    <mergeCell ref="H98:H101"/>
    <mergeCell ref="I98:I101"/>
    <mergeCell ref="J98:J101"/>
    <mergeCell ref="K98:K101"/>
    <mergeCell ref="R68:R71"/>
    <mergeCell ref="S68:S71"/>
    <mergeCell ref="T68:T71"/>
    <mergeCell ref="U68:U71"/>
    <mergeCell ref="A72:D72"/>
    <mergeCell ref="AA72:AB72"/>
    <mergeCell ref="AA67:AB71"/>
    <mergeCell ref="F68:F71"/>
    <mergeCell ref="G68:G71"/>
    <mergeCell ref="H68:H71"/>
    <mergeCell ref="I68:I71"/>
    <mergeCell ref="J68:J71"/>
    <mergeCell ref="K68:K71"/>
    <mergeCell ref="L68:L71"/>
    <mergeCell ref="M68:M71"/>
    <mergeCell ref="N68:N71"/>
    <mergeCell ref="R37:R40"/>
    <mergeCell ref="S37:S40"/>
    <mergeCell ref="T37:T40"/>
    <mergeCell ref="U37:U40"/>
    <mergeCell ref="A67:D71"/>
    <mergeCell ref="E67:E71"/>
    <mergeCell ref="F67:Z67"/>
    <mergeCell ref="O68:O71"/>
    <mergeCell ref="P68:P71"/>
    <mergeCell ref="Q68:Q71"/>
    <mergeCell ref="L37:L40"/>
    <mergeCell ref="M37:M40"/>
    <mergeCell ref="N37:N40"/>
    <mergeCell ref="O37:O40"/>
    <mergeCell ref="P37:P40"/>
    <mergeCell ref="Q37:Q40"/>
    <mergeCell ref="A36:D40"/>
    <mergeCell ref="E36:E40"/>
    <mergeCell ref="F36:Z36"/>
    <mergeCell ref="AA36:AB40"/>
    <mergeCell ref="F37:F40"/>
    <mergeCell ref="G37:G40"/>
    <mergeCell ref="H37:H40"/>
    <mergeCell ref="I37:I40"/>
    <mergeCell ref="J37:J40"/>
    <mergeCell ref="K37:K40"/>
    <mergeCell ref="R5:R8"/>
    <mergeCell ref="S5:S8"/>
    <mergeCell ref="T5:T8"/>
    <mergeCell ref="U5:U8"/>
    <mergeCell ref="A10:D10"/>
    <mergeCell ref="AA10:AB10"/>
    <mergeCell ref="L5:L8"/>
    <mergeCell ref="M5:M8"/>
    <mergeCell ref="N5:N8"/>
    <mergeCell ref="O5:O8"/>
    <mergeCell ref="P5:P8"/>
    <mergeCell ref="Q5:Q8"/>
    <mergeCell ref="A4:D8"/>
    <mergeCell ref="E4:E8"/>
    <mergeCell ref="F4:Z4"/>
    <mergeCell ref="AA4:AB8"/>
    <mergeCell ref="F5:F8"/>
    <mergeCell ref="G5:G8"/>
    <mergeCell ref="H5:H8"/>
    <mergeCell ref="I5:I8"/>
    <mergeCell ref="J5:J8"/>
    <mergeCell ref="K5:K8"/>
  </mergeCells>
  <pageMargins left="0.43307086614173229" right="0.35433070866141736" top="0.78740157480314965" bottom="0.59055118110236227" header="0.51181102362204722" footer="0.51181102362204722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 </vt:lpstr>
      <vt:lpstr>'T-1.3 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2017-09-21T02:15:52Z</dcterms:created>
  <dcterms:modified xsi:type="dcterms:W3CDTF">2017-09-21T02:16:05Z</dcterms:modified>
</cp:coreProperties>
</file>