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9.3 " sheetId="1" r:id="rId1"/>
  </sheets>
  <definedNames>
    <definedName name="_xlnm.Print_Area" localSheetId="0">'T-19.3 '!$A$1:$U$246</definedName>
  </definedNames>
  <calcPr calcId="145621"/>
</workbook>
</file>

<file path=xl/calcChain.xml><?xml version="1.0" encoding="utf-8"?>
<calcChain xmlns="http://schemas.openxmlformats.org/spreadsheetml/2006/main">
  <c r="Q237" i="1" l="1"/>
  <c r="P237" i="1"/>
  <c r="O237" i="1"/>
  <c r="N237" i="1"/>
  <c r="M237" i="1"/>
  <c r="L237" i="1"/>
  <c r="K237" i="1"/>
  <c r="J237" i="1"/>
  <c r="I237" i="1"/>
  <c r="H237" i="1"/>
  <c r="G237" i="1"/>
  <c r="F237" i="1"/>
  <c r="E237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Q48" i="1"/>
  <c r="P48" i="1"/>
  <c r="P14" i="1" s="1"/>
  <c r="O48" i="1"/>
  <c r="N48" i="1"/>
  <c r="M48" i="1"/>
  <c r="L48" i="1"/>
  <c r="L14" i="1" s="1"/>
  <c r="K48" i="1"/>
  <c r="J48" i="1"/>
  <c r="I48" i="1"/>
  <c r="H48" i="1"/>
  <c r="H14" i="1" s="1"/>
  <c r="G48" i="1"/>
  <c r="F48" i="1"/>
  <c r="E48" i="1"/>
  <c r="Q29" i="1"/>
  <c r="Q14" i="1" s="1"/>
  <c r="P29" i="1"/>
  <c r="O29" i="1"/>
  <c r="N29" i="1"/>
  <c r="M29" i="1"/>
  <c r="M14" i="1" s="1"/>
  <c r="L29" i="1"/>
  <c r="K29" i="1"/>
  <c r="J29" i="1"/>
  <c r="I29" i="1"/>
  <c r="I14" i="1" s="1"/>
  <c r="H29" i="1"/>
  <c r="G29" i="1"/>
  <c r="F29" i="1"/>
  <c r="E29" i="1"/>
  <c r="E14" i="1" s="1"/>
  <c r="Q15" i="1"/>
  <c r="P15" i="1"/>
  <c r="O15" i="1"/>
  <c r="N15" i="1"/>
  <c r="N14" i="1" s="1"/>
  <c r="M15" i="1"/>
  <c r="L15" i="1"/>
  <c r="K15" i="1"/>
  <c r="J15" i="1"/>
  <c r="J14" i="1" s="1"/>
  <c r="I15" i="1"/>
  <c r="H15" i="1"/>
  <c r="G15" i="1"/>
  <c r="F15" i="1"/>
  <c r="F14" i="1" s="1"/>
  <c r="E15" i="1"/>
  <c r="O14" i="1"/>
  <c r="K14" i="1"/>
  <c r="G14" i="1"/>
</calcChain>
</file>

<file path=xl/sharedStrings.xml><?xml version="1.0" encoding="utf-8"?>
<sst xmlns="http://schemas.openxmlformats.org/spreadsheetml/2006/main" count="530" uniqueCount="311">
  <si>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</si>
  <si>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</si>
  <si>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Table</t>
  </si>
  <si>
    <t xml:space="preserve">Actual Revenue and Expenditure of Subdistrict Administration Organization by Type, District and Subdistrict Administration Organization: </t>
  </si>
  <si>
    <t>Fiscal Year 2016</t>
  </si>
  <si>
    <t>(บาท  Baht)</t>
  </si>
  <si>
    <t xml:space="preserve">รายได้ </t>
  </si>
  <si>
    <t>รายจ่าย</t>
  </si>
  <si>
    <t xml:space="preserve">                     District/                                      Subdistrict                              Administration           Organization</t>
  </si>
  <si>
    <t>Revenue</t>
  </si>
  <si>
    <t>Expenditure</t>
  </si>
  <si>
    <t xml:space="preserve"> อำเภอ/</t>
  </si>
  <si>
    <t>ค่าธรรมเนียม</t>
  </si>
  <si>
    <t>ทรัพย์สิน Property</t>
  </si>
  <si>
    <t>สาธารณูปโภค และการพาณิชย์ Public utilities and commerce</t>
  </si>
  <si>
    <t>เบ็ดเตล็ด  Miscellaneous</t>
  </si>
  <si>
    <t xml:space="preserve"> เงินอุดหนุน  Subsidies</t>
  </si>
  <si>
    <t xml:space="preserve">    อื่น ๆ    Others</t>
  </si>
  <si>
    <t xml:space="preserve">  งบบุคลากร  Personnel</t>
  </si>
  <si>
    <t>งบดำเนินงาน  Operations</t>
  </si>
  <si>
    <t>งบลงทุน  Investments</t>
  </si>
  <si>
    <t xml:space="preserve">  งบอุดหนุน Subsidies</t>
  </si>
  <si>
    <t>รายจ่ายอื่นๆ  Others</t>
  </si>
  <si>
    <t xml:space="preserve"> องค์การ</t>
  </si>
  <si>
    <t>ภาษีอากร</t>
  </si>
  <si>
    <t>ใบอนุญาต</t>
  </si>
  <si>
    <t>งบกลาง</t>
  </si>
  <si>
    <t>บริหารส่วนตำบล</t>
  </si>
  <si>
    <t>Taxes and</t>
  </si>
  <si>
    <t xml:space="preserve"> และค่าปรับ</t>
  </si>
  <si>
    <t>Central</t>
  </si>
  <si>
    <t>duties</t>
  </si>
  <si>
    <t>Fees, License-</t>
  </si>
  <si>
    <t>fund</t>
  </si>
  <si>
    <t xml:space="preserve"> fees and fines</t>
  </si>
  <si>
    <t xml:space="preserve"> </t>
  </si>
  <si>
    <t>รวมยอด</t>
  </si>
  <si>
    <t>Total</t>
  </si>
  <si>
    <t>อำเภอเมืองมหาสารคาม</t>
  </si>
  <si>
    <t xml:space="preserve">Mueang Maha Sarakham District </t>
  </si>
  <si>
    <t>อบต.หนองโน</t>
  </si>
  <si>
    <t xml:space="preserve">   Nongno</t>
  </si>
  <si>
    <t>อบต.โคกก่อ</t>
  </si>
  <si>
    <t xml:space="preserve">   Chokko</t>
  </si>
  <si>
    <t>อบต.ท่าตูม</t>
  </si>
  <si>
    <t xml:space="preserve">   Tathom</t>
  </si>
  <si>
    <t>อบต.ห้วยแอ่ง</t>
  </si>
  <si>
    <t xml:space="preserve">   Hueyang</t>
  </si>
  <si>
    <t>อบต.ท่าสองคอน</t>
  </si>
  <si>
    <t xml:space="preserve">   Tasongkon</t>
  </si>
  <si>
    <t>อบต.บัวค้อ</t>
  </si>
  <si>
    <t xml:space="preserve">   Boukoh</t>
  </si>
  <si>
    <t>อบต.ดอนหว่าน</t>
  </si>
  <si>
    <t xml:space="preserve">   Donvan</t>
  </si>
  <si>
    <t>อบต.หนองปลิง</t>
  </si>
  <si>
    <t xml:space="preserve">   Nongpling</t>
  </si>
  <si>
    <t>อบต.เกิ้ง</t>
  </si>
  <si>
    <t xml:space="preserve">   Keang</t>
  </si>
  <si>
    <t>อบต.ลาดพัฒนา</t>
  </si>
  <si>
    <t xml:space="preserve">   Radpattana</t>
  </si>
  <si>
    <t>อบต.แวงน่าง</t>
  </si>
  <si>
    <t xml:space="preserve">   Vangnhang</t>
  </si>
  <si>
    <t>อบต.เขวา</t>
  </si>
  <si>
    <t xml:space="preserve">   Khoaw</t>
  </si>
  <si>
    <t>อบต.แก่งเลิงจาน</t>
  </si>
  <si>
    <t xml:space="preserve">   Khangleangchan</t>
  </si>
  <si>
    <t>อำเภอแกดำ</t>
  </si>
  <si>
    <t xml:space="preserve">Kae Dam District </t>
  </si>
  <si>
    <t>อบต.โนภิบาล</t>
  </si>
  <si>
    <t xml:space="preserve">   Nopibon</t>
  </si>
  <si>
    <t>อบต.วังแสง</t>
  </si>
  <si>
    <t xml:space="preserve">   Vangsang</t>
  </si>
  <si>
    <t>อบต.หนองกุง</t>
  </si>
  <si>
    <t xml:space="preserve">   Nongkhung</t>
  </si>
  <si>
    <t>อบต.แกดำ</t>
  </si>
  <si>
    <t xml:space="preserve">   Kae Dam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</si>
  <si>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</si>
  <si>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 (Cont.)</t>
  </si>
  <si>
    <t>อำเภอโกสุมพิสัย</t>
  </si>
  <si>
    <t xml:space="preserve">Kosum Phisai District </t>
  </si>
  <si>
    <t>อบต.ยางท่าแจ้ง</t>
  </si>
  <si>
    <t xml:space="preserve">   Yang Thajeang</t>
  </si>
  <si>
    <t>อบต.หนองบัว</t>
  </si>
  <si>
    <t xml:space="preserve">   Nong boew</t>
  </si>
  <si>
    <t>อบต.เหล่า</t>
  </si>
  <si>
    <t xml:space="preserve">   Loa</t>
  </si>
  <si>
    <t>อบต.เลิงใต้</t>
  </si>
  <si>
    <t xml:space="preserve">   Leang tai</t>
  </si>
  <si>
    <t>อบต.หนองกุงสวรรค์</t>
  </si>
  <si>
    <t xml:space="preserve">   Nongkung sawan</t>
  </si>
  <si>
    <t>อบต.หัวขวาง</t>
  </si>
  <si>
    <t xml:space="preserve">   Hoew Kang</t>
  </si>
  <si>
    <t>อบต.วังยาว</t>
  </si>
  <si>
    <t xml:space="preserve">   Vung yoaw</t>
  </si>
  <si>
    <t>อบต.แห่ใต้</t>
  </si>
  <si>
    <t xml:space="preserve">   Hea tai</t>
  </si>
  <si>
    <t>อบต.หนองเหล็ก</t>
  </si>
  <si>
    <t xml:space="preserve">   Nong Leak</t>
  </si>
  <si>
    <t>อบต.เขื่อน</t>
  </si>
  <si>
    <t xml:space="preserve">   Kauaen</t>
  </si>
  <si>
    <t>อบต.ยางน้อย</t>
  </si>
  <si>
    <t xml:space="preserve">   Yangnong</t>
  </si>
  <si>
    <t>อบต.แก้งแก</t>
  </si>
  <si>
    <t xml:space="preserve">   Khaeng Kae</t>
  </si>
  <si>
    <t>อบต.หนองบอน</t>
  </si>
  <si>
    <t>อบต.ดอนกลาง</t>
  </si>
  <si>
    <t xml:space="preserve">   Don Klang</t>
  </si>
  <si>
    <t>อบต.เขวาไร่</t>
  </si>
  <si>
    <t xml:space="preserve">   Khoaw rai</t>
  </si>
  <si>
    <t>อบต.โพนงาม</t>
  </si>
  <si>
    <t xml:space="preserve">   Pon Ngam</t>
  </si>
  <si>
    <t>อบต.แพง</t>
  </si>
  <si>
    <t xml:space="preserve">   Pang</t>
  </si>
  <si>
    <t>อำเภอกันทรวิชัย</t>
  </si>
  <si>
    <t xml:space="preserve">Kantharawichai District </t>
  </si>
  <si>
    <t>อบต.มะค่า</t>
  </si>
  <si>
    <t xml:space="preserve">   Ma kha</t>
  </si>
  <si>
    <t>อบต.นาสีนวน</t>
  </si>
  <si>
    <t xml:space="preserve">   Na sinoun</t>
  </si>
  <si>
    <t>อบต.เขวาใหญ่</t>
  </si>
  <si>
    <t xml:space="preserve">   Khoaw yhai</t>
  </si>
  <si>
    <t>อบต.ศรีสุข</t>
  </si>
  <si>
    <t xml:space="preserve">   Sri suk</t>
  </si>
  <si>
    <t>อบต.ขามเฒ่าพัฒนา</t>
  </si>
  <si>
    <t xml:space="preserve">   Khamtaow pattana</t>
  </si>
  <si>
    <t>อบต.คันธารราษฎร์</t>
  </si>
  <si>
    <t xml:space="preserve">   Kantan raj</t>
  </si>
  <si>
    <t>อบต.กุดใส้จ่อ</t>
  </si>
  <si>
    <t xml:space="preserve">   Kudsaijoh</t>
  </si>
  <si>
    <t>อบต.โคกพระ</t>
  </si>
  <si>
    <t xml:space="preserve">   Kockpra</t>
  </si>
  <si>
    <t>อำเภอเชียงยืน</t>
  </si>
  <si>
    <t xml:space="preserve">Chiang Yuen District </t>
  </si>
  <si>
    <t>อบต.เชียงยืน</t>
  </si>
  <si>
    <t xml:space="preserve">   Chiang Yuen</t>
  </si>
  <si>
    <t>อบต.หนองซอน</t>
  </si>
  <si>
    <t xml:space="preserve">   Nong Son</t>
  </si>
  <si>
    <t>อบต.นาทอง</t>
  </si>
  <si>
    <t xml:space="preserve">   Na Thong</t>
  </si>
  <si>
    <t>อบต.เหล่าบัวบาน</t>
  </si>
  <si>
    <t xml:space="preserve">   Loa Bouban</t>
  </si>
  <si>
    <t>อบต.ดอนเงิน</t>
  </si>
  <si>
    <t xml:space="preserve">   Don Ngean</t>
  </si>
  <si>
    <t>อบต.เสือเฒ่า</t>
  </si>
  <si>
    <t xml:space="preserve">   Seuw Thou</t>
  </si>
  <si>
    <t>อบต.กู่ทอง</t>
  </si>
  <si>
    <t xml:space="preserve">   Kou thong</t>
  </si>
  <si>
    <t>อำเภอบรบือ</t>
  </si>
  <si>
    <t xml:space="preserve">Borabue District </t>
  </si>
  <si>
    <t>อบต.ดอนงัว</t>
  </si>
  <si>
    <t xml:space="preserve">   Don Ngou</t>
  </si>
  <si>
    <t>อบต.กำพี้</t>
  </si>
  <si>
    <t xml:space="preserve">   Khum pi</t>
  </si>
  <si>
    <t>อบต.ยาง</t>
  </si>
  <si>
    <t xml:space="preserve">   Yang</t>
  </si>
  <si>
    <t>อบต.หนองสิม</t>
  </si>
  <si>
    <t xml:space="preserve">   Nong Sim</t>
  </si>
  <si>
    <t>อบต.บรบือ</t>
  </si>
  <si>
    <t xml:space="preserve">   Borabue</t>
  </si>
  <si>
    <t>อบต.บัวมาศ</t>
  </si>
  <si>
    <t xml:space="preserve">   Bou Mad</t>
  </si>
  <si>
    <t>อบต.หนองโก</t>
  </si>
  <si>
    <t xml:space="preserve">   Nongko</t>
  </si>
  <si>
    <t>อบต.หนองม่วง</t>
  </si>
  <si>
    <t xml:space="preserve">   Non Dang</t>
  </si>
  <si>
    <t>อบต.โนนแดง</t>
  </si>
  <si>
    <t>อบต.หนองจิก</t>
  </si>
  <si>
    <t xml:space="preserve">   Nong JiJ</t>
  </si>
  <si>
    <t>อบต.บ่อใหญ่</t>
  </si>
  <si>
    <t xml:space="preserve">   Bor yai</t>
  </si>
  <si>
    <t>อบต.วังใหม่</t>
  </si>
  <si>
    <t xml:space="preserve">   Vung Mai</t>
  </si>
  <si>
    <t>อบต.โนนราษี</t>
  </si>
  <si>
    <t xml:space="preserve">   Non Rasi</t>
  </si>
  <si>
    <t>อบต.วังไชย</t>
  </si>
  <si>
    <t xml:space="preserve">   Wangchai</t>
  </si>
  <si>
    <t>อบต.หนองคูขาด</t>
  </si>
  <si>
    <t xml:space="preserve">   Nong Kukhad</t>
  </si>
  <si>
    <t>อำเภอนาเชือก</t>
  </si>
  <si>
    <t xml:space="preserve">Na Chueak District </t>
  </si>
  <si>
    <t>อบต.หนองแดง</t>
  </si>
  <si>
    <t xml:space="preserve">   Nong Dang</t>
  </si>
  <si>
    <t>อบต.หนองเม็ก</t>
  </si>
  <si>
    <t xml:space="preserve">   Nong Mek</t>
  </si>
  <si>
    <t>อบต.สำโรง</t>
  </si>
  <si>
    <t xml:space="preserve">   Sum Rong</t>
  </si>
  <si>
    <t>อบต.หนองเรือ</t>
  </si>
  <si>
    <t xml:space="preserve">   Nong Reau</t>
  </si>
  <si>
    <t>อบต.ปอพาน</t>
  </si>
  <si>
    <t xml:space="preserve">   Poh Pan</t>
  </si>
  <si>
    <t>อบต.สันป่าตอง</t>
  </si>
  <si>
    <t xml:space="preserve">   San Patong</t>
  </si>
  <si>
    <t>อบต.หนองโพธิ์</t>
  </si>
  <si>
    <t xml:space="preserve">   Nong Poh</t>
  </si>
  <si>
    <t>อบต.นาเชือก</t>
  </si>
  <si>
    <t xml:space="preserve">   Na Chueak</t>
  </si>
  <si>
    <t xml:space="preserve">   Nong Khung</t>
  </si>
  <si>
    <t xml:space="preserve">   KhaoW  rai</t>
  </si>
  <si>
    <t>อำเภอพยัคฆภูมิพิสัย</t>
  </si>
  <si>
    <t xml:space="preserve">Phayakkhaphum Phisai District </t>
  </si>
  <si>
    <t>อบต.หนองบัวแก้ว</t>
  </si>
  <si>
    <t xml:space="preserve">   Nong bou Kaw</t>
  </si>
  <si>
    <t>อบต.ราษฎร์เจริญ</t>
  </si>
  <si>
    <t xml:space="preserve">   Raja Rean</t>
  </si>
  <si>
    <t>อบต.ก้ามปู</t>
  </si>
  <si>
    <t xml:space="preserve">   Kam Poh</t>
  </si>
  <si>
    <t>อบต.นาสีนวล</t>
  </si>
  <si>
    <t xml:space="preserve">   Na Sinoun</t>
  </si>
  <si>
    <t>อบต.เวียงสะอาด</t>
  </si>
  <si>
    <t xml:space="preserve">   Viang Sa at</t>
  </si>
  <si>
    <t>อบต.ราษฎร์พัฒนา</t>
  </si>
  <si>
    <t xml:space="preserve">   Raj Pattana</t>
  </si>
  <si>
    <t>อบต.ปะหลาน</t>
  </si>
  <si>
    <t xml:space="preserve">   Pa Lhan</t>
  </si>
  <si>
    <t>อบต. เวียงชัย</t>
  </si>
  <si>
    <t xml:space="preserve">   Viang  Chai</t>
  </si>
  <si>
    <t>อบต.ลานสะแก</t>
  </si>
  <si>
    <t xml:space="preserve">   Lan Sakae</t>
  </si>
  <si>
    <t>อบต.เมืองเตา</t>
  </si>
  <si>
    <t xml:space="preserve">   Mueang Tow</t>
  </si>
  <si>
    <t>อบต.ภารแอ่น</t>
  </si>
  <si>
    <t xml:space="preserve">   Pan An</t>
  </si>
  <si>
    <t>อบต.เม็กดำ</t>
  </si>
  <si>
    <t xml:space="preserve">   Mek Dam</t>
  </si>
  <si>
    <t xml:space="preserve">   Nong bou</t>
  </si>
  <si>
    <t>อบต.เมืองเสือ</t>
  </si>
  <si>
    <t xml:space="preserve">   Mueang Suae</t>
  </si>
  <si>
    <t>อำเภอวาปีปทุม</t>
  </si>
  <si>
    <t xml:space="preserve">Wapi Pathum District </t>
  </si>
  <si>
    <t>อบต.หนองทุ่ม</t>
  </si>
  <si>
    <t xml:space="preserve">   Nongtum</t>
  </si>
  <si>
    <t>อบต.ประชาพัฒนา</t>
  </si>
  <si>
    <t xml:space="preserve">   Pracha Pattana</t>
  </si>
  <si>
    <t>อบต.หนองแสน</t>
  </si>
  <si>
    <t xml:space="preserve">   Nong San</t>
  </si>
  <si>
    <t>อบต.ดงใหญ่</t>
  </si>
  <si>
    <t xml:space="preserve">   Dong Yai</t>
  </si>
  <si>
    <t>อบต.โคกสีทองหลาง</t>
  </si>
  <si>
    <t xml:space="preserve">   Kok Sritongrang</t>
  </si>
  <si>
    <t>อบต.บ้านหวาย</t>
  </si>
  <si>
    <t xml:space="preserve">   Ban Vaiy</t>
  </si>
  <si>
    <t>อบต.โพธิ์ชัย</t>
  </si>
  <si>
    <t xml:space="preserve">   Po Chai</t>
  </si>
  <si>
    <t>อบต.แคน</t>
  </si>
  <si>
    <t xml:space="preserve">   Can</t>
  </si>
  <si>
    <t>อบต.งัวบา</t>
  </si>
  <si>
    <t xml:space="preserve">   Nguo Ba</t>
  </si>
  <si>
    <t>อบต.หัวเรือ</t>
  </si>
  <si>
    <t xml:space="preserve">   Hou Reae</t>
  </si>
  <si>
    <t>อบต.หนองไฮ</t>
  </si>
  <si>
    <t xml:space="preserve">   Nonghai</t>
  </si>
  <si>
    <t>อบต.เสือโก้ก</t>
  </si>
  <si>
    <t xml:space="preserve">   Seuw Kok</t>
  </si>
  <si>
    <t>อบต.หนองแสง</t>
  </si>
  <si>
    <t xml:space="preserve">   Nong Sang</t>
  </si>
  <si>
    <t>อบต.นาข่า</t>
  </si>
  <si>
    <t xml:space="preserve">   Na Kha</t>
  </si>
  <si>
    <t>อบต.ขามป้อม</t>
  </si>
  <si>
    <t xml:space="preserve">   Kham Pom</t>
  </si>
  <si>
    <t>อำเภอนาดูน</t>
  </si>
  <si>
    <t xml:space="preserve">Na Dun District </t>
  </si>
  <si>
    <t>อบต.หนองไผ่</t>
  </si>
  <si>
    <t xml:space="preserve">   Nong Phai</t>
  </si>
  <si>
    <t>อบต.พระธาตุ</t>
  </si>
  <si>
    <t xml:space="preserve">   Pra That</t>
  </si>
  <si>
    <t>อบต.ดงบัง</t>
  </si>
  <si>
    <t xml:space="preserve">   Dong Bung</t>
  </si>
  <si>
    <t>อบต.หนองคู</t>
  </si>
  <si>
    <t xml:space="preserve">   Nong Koo</t>
  </si>
  <si>
    <t>อบต.ดงดวน</t>
  </si>
  <si>
    <t xml:space="preserve">   Dong Duen</t>
  </si>
  <si>
    <t>อบต.กู่สันตรัตน์</t>
  </si>
  <si>
    <t xml:space="preserve">   Khu Santarat</t>
  </si>
  <si>
    <t>อบต.ดงยาง</t>
  </si>
  <si>
    <t xml:space="preserve">   Dong Yang</t>
  </si>
  <si>
    <t>อำเภอยางสีสุราช</t>
  </si>
  <si>
    <t>Yang Sisurat District</t>
  </si>
  <si>
    <t>อบต.ยางสีสุราช</t>
  </si>
  <si>
    <t xml:space="preserve">   Yang Sisurat</t>
  </si>
  <si>
    <t>อบต.ดงเมือง</t>
  </si>
  <si>
    <t xml:space="preserve">   Dong Mueang</t>
  </si>
  <si>
    <t>อบต.แวงดง</t>
  </si>
  <si>
    <t xml:space="preserve">   Vang Dong</t>
  </si>
  <si>
    <t>อบต.นาภู</t>
  </si>
  <si>
    <t xml:space="preserve">   Na Poh</t>
  </si>
  <si>
    <t>อบต.บ้านกู่</t>
  </si>
  <si>
    <t xml:space="preserve">   Ban Koo</t>
  </si>
  <si>
    <t>อบต.ขามเรียน</t>
  </si>
  <si>
    <t xml:space="preserve">   Kham rien</t>
  </si>
  <si>
    <t>อบต.หนองบัวสันตุ</t>
  </si>
  <si>
    <t xml:space="preserve">   Nongbusanti</t>
  </si>
  <si>
    <t>อำเภอกุดรัง</t>
  </si>
  <si>
    <t>Kut Rang District</t>
  </si>
  <si>
    <t>อบต.ห้วยเตย</t>
  </si>
  <si>
    <t xml:space="preserve">   Huaytay</t>
  </si>
  <si>
    <t>อบต.เลิงแฝก</t>
  </si>
  <si>
    <t xml:space="preserve">   Leang Feak</t>
  </si>
  <si>
    <t>อบต.หนองแวง</t>
  </si>
  <si>
    <t xml:space="preserve">   Nong Vang</t>
  </si>
  <si>
    <t>อบต.นาโพธิ์</t>
  </si>
  <si>
    <t xml:space="preserve">   Na Po</t>
  </si>
  <si>
    <t>อบต.กุดรัง</t>
  </si>
  <si>
    <t xml:space="preserve">   Kut Rang</t>
  </si>
  <si>
    <t>อำเภอชื่นชม</t>
  </si>
  <si>
    <t>Chuen Chom District</t>
  </si>
  <si>
    <t>อบต.ชื่นชม</t>
  </si>
  <si>
    <t xml:space="preserve">   Chun Chom</t>
  </si>
  <si>
    <t>อบต.เหล่าดอกไม้</t>
  </si>
  <si>
    <t xml:space="preserve">   Lowndokmai</t>
  </si>
  <si>
    <t xml:space="preserve">     ที่มา:  สำนักงานคลังจังหวัดมหาสารคาม</t>
  </si>
  <si>
    <t xml:space="preserve"> Source:  Maha Sarakham Provincial Treasury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</si>
</sst>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(* #,##0_);_(* \(#,##0\);_(* &quot;-&quot;_);_(@_)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2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4" fillId="0" borderId="0" xfId="1" applyFont="1" applyBorder="1"/>
    <xf numFmtId="0" fontId="5" fillId="0" borderId="0" xfId="1" applyFont="1"/>
    <xf numFmtId="187" fontId="5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left"/>
    </xf>
    <xf numFmtId="0" fontId="6" fillId="0" borderId="0" xfId="1" applyFont="1" applyAlignment="1">
      <alignment horizontal="right"/>
    </xf>
    <xf numFmtId="0" fontId="7" fillId="0" borderId="0" xfId="1" applyFont="1"/>
    <xf numFmtId="0" fontId="8" fillId="0" borderId="1" xfId="1" applyFont="1" applyBorder="1"/>
    <xf numFmtId="0" fontId="9" fillId="0" borderId="1" xfId="1" applyFont="1" applyBorder="1"/>
    <xf numFmtId="0" fontId="9" fillId="0" borderId="2" xfId="1" applyFont="1" applyBorder="1"/>
    <xf numFmtId="0" fontId="8" fillId="0" borderId="3" xfId="1" applyFont="1" applyBorder="1" applyAlignment="1">
      <alignment horizontal="center" shrinkToFit="1"/>
    </xf>
    <xf numFmtId="0" fontId="8" fillId="0" borderId="1" xfId="1" applyFont="1" applyBorder="1" applyAlignment="1">
      <alignment horizontal="center" shrinkToFit="1"/>
    </xf>
    <xf numFmtId="0" fontId="8" fillId="0" borderId="2" xfId="1" applyFont="1" applyBorder="1" applyAlignment="1">
      <alignment horizontal="center" shrinkToFit="1"/>
    </xf>
    <xf numFmtId="0" fontId="8" fillId="0" borderId="3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6" fillId="0" borderId="0" xfId="1" applyFont="1"/>
    <xf numFmtId="0" fontId="8" fillId="0" borderId="4" xfId="1" applyFont="1" applyBorder="1" applyAlignment="1">
      <alignment horizontal="center" vertical="top" shrinkToFit="1"/>
    </xf>
    <xf numFmtId="0" fontId="8" fillId="0" borderId="5" xfId="1" applyFont="1" applyBorder="1" applyAlignment="1">
      <alignment horizontal="center" vertical="top" shrinkToFit="1"/>
    </xf>
    <xf numFmtId="0" fontId="8" fillId="0" borderId="6" xfId="1" applyFont="1" applyBorder="1" applyAlignment="1">
      <alignment horizontal="center" vertical="top" shrinkToFit="1"/>
    </xf>
    <xf numFmtId="0" fontId="8" fillId="0" borderId="4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7" xfId="1" applyFont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/>
    </xf>
    <xf numFmtId="0" fontId="8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9" fillId="0" borderId="5" xfId="1" applyFont="1" applyBorder="1"/>
    <xf numFmtId="0" fontId="9" fillId="0" borderId="6" xfId="1" applyFont="1" applyBorder="1"/>
    <xf numFmtId="0" fontId="10" fillId="0" borderId="11" xfId="1" applyFont="1" applyBorder="1" applyAlignment="1">
      <alignment horizontal="center"/>
    </xf>
    <xf numFmtId="0" fontId="10" fillId="0" borderId="11" xfId="1" applyFont="1" applyBorder="1" applyAlignment="1">
      <alignment horizontal="center" vertical="top"/>
    </xf>
    <xf numFmtId="0" fontId="8" fillId="0" borderId="1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8" fillId="0" borderId="9" xfId="1" applyFont="1" applyBorder="1"/>
    <xf numFmtId="0" fontId="8" fillId="0" borderId="3" xfId="1" applyFont="1" applyBorder="1"/>
    <xf numFmtId="0" fontId="8" fillId="0" borderId="0" xfId="1" applyFont="1" applyBorder="1" applyAlignment="1">
      <alignment vertical="center"/>
    </xf>
    <xf numFmtId="0" fontId="11" fillId="0" borderId="0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188" fontId="11" fillId="0" borderId="9" xfId="1" applyNumberFormat="1" applyFont="1" applyBorder="1" applyAlignment="1">
      <alignment horizontal="right" wrapText="1" indent="1"/>
    </xf>
    <xf numFmtId="0" fontId="11" fillId="0" borderId="0" xfId="1" applyFont="1" applyFill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0" fontId="11" fillId="0" borderId="8" xfId="1" applyFont="1" applyBorder="1" applyAlignment="1">
      <alignment horizontal="center"/>
    </xf>
    <xf numFmtId="0" fontId="11" fillId="0" borderId="0" xfId="1" applyFont="1" applyFill="1" applyBorder="1"/>
    <xf numFmtId="0" fontId="11" fillId="0" borderId="0" xfId="1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188" fontId="8" fillId="0" borderId="9" xfId="1" applyNumberFormat="1" applyFont="1" applyBorder="1" applyAlignment="1">
      <alignment horizontal="right" wrapText="1" indent="1"/>
    </xf>
    <xf numFmtId="0" fontId="8" fillId="0" borderId="0" xfId="1" applyFont="1" applyFill="1" applyBorder="1"/>
    <xf numFmtId="0" fontId="8" fillId="0" borderId="0" xfId="1" applyFont="1" applyBorder="1"/>
    <xf numFmtId="0" fontId="8" fillId="0" borderId="8" xfId="1" applyFont="1" applyBorder="1"/>
    <xf numFmtId="0" fontId="5" fillId="0" borderId="0" xfId="1" applyFont="1" applyFill="1"/>
    <xf numFmtId="4" fontId="8" fillId="0" borderId="9" xfId="1" applyNumberFormat="1" applyFont="1" applyBorder="1"/>
    <xf numFmtId="0" fontId="8" fillId="0" borderId="7" xfId="1" applyFont="1" applyBorder="1"/>
    <xf numFmtId="0" fontId="12" fillId="0" borderId="0" xfId="2" applyFont="1" applyFill="1" applyBorder="1" applyAlignment="1">
      <alignment vertical="center"/>
    </xf>
    <xf numFmtId="188" fontId="8" fillId="0" borderId="0" xfId="1" applyNumberFormat="1" applyFont="1" applyBorder="1" applyAlignment="1">
      <alignment horizontal="right" wrapText="1" indent="1"/>
    </xf>
    <xf numFmtId="0" fontId="7" fillId="0" borderId="0" xfId="1" applyFont="1" applyBorder="1"/>
    <xf numFmtId="0" fontId="10" fillId="0" borderId="0" xfId="2" applyFont="1" applyFill="1" applyBorder="1" applyAlignment="1">
      <alignment vertical="center"/>
    </xf>
    <xf numFmtId="0" fontId="8" fillId="0" borderId="0" xfId="1" applyFont="1" applyFill="1"/>
    <xf numFmtId="0" fontId="7" fillId="0" borderId="0" xfId="1" applyFont="1" applyFill="1" applyBorder="1"/>
    <xf numFmtId="0" fontId="11" fillId="0" borderId="8" xfId="1" applyFont="1" applyFill="1" applyBorder="1" applyAlignment="1">
      <alignment horizontal="center"/>
    </xf>
    <xf numFmtId="0" fontId="7" fillId="0" borderId="0" xfId="1" applyFont="1" applyFill="1"/>
    <xf numFmtId="0" fontId="8" fillId="0" borderId="0" xfId="1" applyFont="1" applyFill="1" applyBorder="1" applyAlignment="1">
      <alignment horizontal="left"/>
    </xf>
    <xf numFmtId="0" fontId="7" fillId="0" borderId="5" xfId="1" applyFont="1" applyBorder="1"/>
    <xf numFmtId="0" fontId="7" fillId="0" borderId="6" xfId="1" applyFont="1" applyBorder="1"/>
    <xf numFmtId="188" fontId="8" fillId="0" borderId="11" xfId="1" applyNumberFormat="1" applyFont="1" applyBorder="1" applyAlignment="1">
      <alignment horizontal="right" wrapText="1" indent="1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</cellXfs>
  <cellStyles count="4">
    <cellStyle name="Normal" xfId="0" builtinId="0"/>
    <cellStyle name="Normal 2" xfId="1"/>
    <cellStyle name="ปกติ_E92110-47" xfId="3"/>
    <cellStyle name="ปกติ_E92110-47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5311</xdr:colOff>
      <xdr:row>34</xdr:row>
      <xdr:rowOff>73730</xdr:rowOff>
    </xdr:from>
    <xdr:to>
      <xdr:col>21</xdr:col>
      <xdr:colOff>21640</xdr:colOff>
      <xdr:row>67</xdr:row>
      <xdr:rowOff>346865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4765777" y="10058558"/>
          <a:ext cx="463018" cy="10021479"/>
          <a:chOff x="984" y="4"/>
          <a:chExt cx="79" cy="71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368"/>
            <a:ext cx="49" cy="31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93"/>
            <a:ext cx="74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20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12" y="4"/>
            <a:ext cx="5" cy="67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28578</xdr:colOff>
      <xdr:row>104</xdr:row>
      <xdr:rowOff>15761</xdr:rowOff>
    </xdr:from>
    <xdr:to>
      <xdr:col>21</xdr:col>
      <xdr:colOff>34590</xdr:colOff>
      <xdr:row>139</xdr:row>
      <xdr:rowOff>65071</xdr:rowOff>
    </xdr:to>
    <xdr:grpSp>
      <xdr:nvGrpSpPr>
        <xdr:cNvPr id="6" name="Group 125"/>
        <xdr:cNvGrpSpPr>
          <a:grpSpLocks/>
        </xdr:cNvGrpSpPr>
      </xdr:nvGrpSpPr>
      <xdr:grpSpPr bwMode="auto">
        <a:xfrm>
          <a:off x="14789044" y="30233002"/>
          <a:ext cx="452701" cy="10185224"/>
          <a:chOff x="986" y="0"/>
          <a:chExt cx="77" cy="73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4" y="182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701"/>
            <a:ext cx="74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20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>
            <a:off x="1011" y="0"/>
            <a:ext cx="1" cy="69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35600</xdr:colOff>
      <xdr:row>174</xdr:row>
      <xdr:rowOff>19050</xdr:rowOff>
    </xdr:from>
    <xdr:to>
      <xdr:col>21</xdr:col>
      <xdr:colOff>41589</xdr:colOff>
      <xdr:row>208</xdr:row>
      <xdr:rowOff>9221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14796066" y="50455567"/>
          <a:ext cx="452678" cy="10027551"/>
          <a:chOff x="984" y="0"/>
          <a:chExt cx="77" cy="71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2" y="17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4" y="685"/>
            <a:ext cx="74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20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>
            <a:off x="1009" y="0"/>
            <a:ext cx="3" cy="68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0</xdr:colOff>
      <xdr:row>14</xdr:row>
      <xdr:rowOff>0</xdr:rowOff>
    </xdr:from>
    <xdr:to>
      <xdr:col>18</xdr:col>
      <xdr:colOff>114300</xdr:colOff>
      <xdr:row>14</xdr:row>
      <xdr:rowOff>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13001625" y="35814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0</xdr:colOff>
      <xdr:row>14</xdr:row>
      <xdr:rowOff>0</xdr:rowOff>
    </xdr:from>
    <xdr:to>
      <xdr:col>18</xdr:col>
      <xdr:colOff>114300</xdr:colOff>
      <xdr:row>14</xdr:row>
      <xdr:rowOff>0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13001625" y="35814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8829</xdr:colOff>
      <xdr:row>69</xdr:row>
      <xdr:rowOff>45027</xdr:rowOff>
    </xdr:from>
    <xdr:to>
      <xdr:col>21</xdr:col>
      <xdr:colOff>34670</xdr:colOff>
      <xdr:row>103</xdr:row>
      <xdr:rowOff>3598</xdr:rowOff>
    </xdr:to>
    <xdr:grpSp>
      <xdr:nvGrpSpPr>
        <xdr:cNvPr id="16" name="Group 74"/>
        <xdr:cNvGrpSpPr>
          <a:grpSpLocks/>
        </xdr:cNvGrpSpPr>
      </xdr:nvGrpSpPr>
      <xdr:grpSpPr bwMode="auto">
        <a:xfrm>
          <a:off x="14834984" y="20178906"/>
          <a:ext cx="406841" cy="9995951"/>
          <a:chOff x="991" y="16"/>
          <a:chExt cx="92" cy="646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1" y="40"/>
            <a:ext cx="62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1" y="16"/>
            <a:ext cx="65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72</a:t>
            </a:r>
            <a:endParaRPr lang="th-TH" sz="20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>
            <a:off x="1012" y="42"/>
            <a:ext cx="4" cy="62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28575</xdr:colOff>
      <xdr:row>139</xdr:row>
      <xdr:rowOff>45027</xdr:rowOff>
    </xdr:from>
    <xdr:to>
      <xdr:col>21</xdr:col>
      <xdr:colOff>42790</xdr:colOff>
      <xdr:row>172</xdr:row>
      <xdr:rowOff>316892</xdr:rowOff>
    </xdr:to>
    <xdr:grpSp>
      <xdr:nvGrpSpPr>
        <xdr:cNvPr id="20" name="Group 74"/>
        <xdr:cNvGrpSpPr>
          <a:grpSpLocks/>
        </xdr:cNvGrpSpPr>
      </xdr:nvGrpSpPr>
      <xdr:grpSpPr bwMode="auto">
        <a:xfrm>
          <a:off x="14854730" y="40398182"/>
          <a:ext cx="395215" cy="9987365"/>
          <a:chOff x="997" y="16"/>
          <a:chExt cx="86" cy="652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20" y="44"/>
            <a:ext cx="63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97" y="16"/>
            <a:ext cx="65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20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flipH="1">
            <a:off x="1016" y="45"/>
            <a:ext cx="2" cy="62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30882</xdr:colOff>
      <xdr:row>209</xdr:row>
      <xdr:rowOff>63182</xdr:rowOff>
    </xdr:from>
    <xdr:to>
      <xdr:col>21</xdr:col>
      <xdr:colOff>45097</xdr:colOff>
      <xdr:row>246</xdr:row>
      <xdr:rowOff>11207</xdr:rowOff>
    </xdr:to>
    <xdr:grpSp>
      <xdr:nvGrpSpPr>
        <xdr:cNvPr id="24" name="Group 74"/>
        <xdr:cNvGrpSpPr>
          <a:grpSpLocks/>
        </xdr:cNvGrpSpPr>
      </xdr:nvGrpSpPr>
      <xdr:grpSpPr bwMode="auto">
        <a:xfrm>
          <a:off x="14857037" y="60583061"/>
          <a:ext cx="395215" cy="10169336"/>
          <a:chOff x="1000" y="17"/>
          <a:chExt cx="86" cy="652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23" y="41"/>
            <a:ext cx="63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1000" y="17"/>
            <a:ext cx="65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76</a:t>
            </a:r>
            <a:endParaRPr lang="th-TH" sz="20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flipH="1">
            <a:off x="1017" y="44"/>
            <a:ext cx="2" cy="62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26562</xdr:colOff>
      <xdr:row>0</xdr:row>
      <xdr:rowOff>0</xdr:rowOff>
    </xdr:from>
    <xdr:to>
      <xdr:col>20</xdr:col>
      <xdr:colOff>380724</xdr:colOff>
      <xdr:row>34</xdr:row>
      <xdr:rowOff>67579</xdr:rowOff>
    </xdr:to>
    <xdr:grpSp>
      <xdr:nvGrpSpPr>
        <xdr:cNvPr id="28" name="Group 74"/>
        <xdr:cNvGrpSpPr>
          <a:grpSpLocks/>
        </xdr:cNvGrpSpPr>
      </xdr:nvGrpSpPr>
      <xdr:grpSpPr bwMode="auto">
        <a:xfrm>
          <a:off x="14852717" y="0"/>
          <a:ext cx="354162" cy="10052407"/>
          <a:chOff x="997" y="13"/>
          <a:chExt cx="80" cy="664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21" y="40"/>
            <a:ext cx="56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7" y="13"/>
            <a:ext cx="65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20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699" y="361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46"/>
  <sheetViews>
    <sheetView showGridLines="0" tabSelected="1" view="pageBreakPreview" topLeftCell="M230" zoomScale="145" zoomScaleNormal="99" zoomScaleSheetLayoutView="145" workbookViewId="0">
      <selection activeCell="S245" sqref="S245"/>
    </sheetView>
  </sheetViews>
  <sheetFormatPr defaultRowHeight="21.75" x14ac:dyDescent="0.5"/>
  <cols>
    <col min="1" max="1" width="1.140625" style="12" customWidth="1"/>
    <col min="2" max="2" width="6.7109375" style="12" customWidth="1"/>
    <col min="3" max="3" width="5.7109375" style="12" customWidth="1"/>
    <col min="4" max="4" width="6.85546875" style="12" customWidth="1"/>
    <col min="5" max="5" width="16" style="12" customWidth="1"/>
    <col min="6" max="6" width="13.5703125" style="12" bestFit="1" customWidth="1"/>
    <col min="7" max="8" width="12.42578125" style="12" bestFit="1" customWidth="1"/>
    <col min="9" max="9" width="12.5703125" style="12" bestFit="1" customWidth="1"/>
    <col min="10" max="10" width="14.5703125" style="12" bestFit="1" customWidth="1"/>
    <col min="11" max="11" width="11.140625" style="12" bestFit="1" customWidth="1"/>
    <col min="12" max="12" width="13.42578125" style="12" bestFit="1" customWidth="1"/>
    <col min="13" max="13" width="14.5703125" style="12" bestFit="1" customWidth="1"/>
    <col min="14" max="14" width="13.5703125" style="12" bestFit="1" customWidth="1"/>
    <col min="15" max="15" width="13.42578125" style="12" bestFit="1" customWidth="1"/>
    <col min="16" max="16" width="14.28515625" style="12" bestFit="1" customWidth="1"/>
    <col min="17" max="17" width="11.42578125" style="12" bestFit="1" customWidth="1"/>
    <col min="18" max="18" width="1.140625" style="12" customWidth="1"/>
    <col min="19" max="19" width="26.28515625" style="12" customWidth="1"/>
    <col min="20" max="20" width="1" style="12" customWidth="1"/>
    <col min="21" max="21" width="5.7109375" style="12" customWidth="1"/>
    <col min="22" max="16384" width="9.140625" style="12"/>
  </cols>
  <sheetData>
    <row r="1" spans="1:22" s="1" customFormat="1" ht="27.75" x14ac:dyDescent="0.65">
      <c r="B1" s="2" t="s">
        <v>0</v>
      </c>
      <c r="C1" s="3">
        <v>19.3</v>
      </c>
      <c r="D1" s="2" t="s">
        <v>1</v>
      </c>
      <c r="V1" s="4"/>
    </row>
    <row r="2" spans="1:22" s="5" customFormat="1" ht="27.75" x14ac:dyDescent="0.65">
      <c r="B2" s="1" t="s">
        <v>2</v>
      </c>
      <c r="C2" s="3">
        <v>19.3</v>
      </c>
      <c r="D2" s="6" t="s">
        <v>3</v>
      </c>
      <c r="V2" s="1"/>
    </row>
    <row r="3" spans="1:22" s="5" customFormat="1" ht="27.75" x14ac:dyDescent="0.65">
      <c r="B3" s="1"/>
      <c r="C3" s="3"/>
      <c r="D3" s="6" t="s">
        <v>4</v>
      </c>
    </row>
    <row r="4" spans="1:22" s="7" customFormat="1" ht="15" customHeight="1" x14ac:dyDescent="0.5">
      <c r="B4" s="8"/>
      <c r="C4" s="9"/>
      <c r="D4" s="10"/>
      <c r="S4" s="11" t="s">
        <v>5</v>
      </c>
    </row>
    <row r="5" spans="1:22" ht="6" customHeight="1" x14ac:dyDescent="0.5">
      <c r="V5" s="7"/>
    </row>
    <row r="6" spans="1:22" s="24" customFormat="1" x14ac:dyDescent="0.5">
      <c r="A6" s="13"/>
      <c r="B6" s="14"/>
      <c r="C6" s="14"/>
      <c r="D6" s="15"/>
      <c r="E6" s="16" t="s">
        <v>6</v>
      </c>
      <c r="F6" s="17"/>
      <c r="G6" s="17"/>
      <c r="H6" s="17"/>
      <c r="I6" s="17"/>
      <c r="J6" s="17"/>
      <c r="K6" s="18"/>
      <c r="L6" s="19" t="s">
        <v>7</v>
      </c>
      <c r="M6" s="20"/>
      <c r="N6" s="20"/>
      <c r="O6" s="20"/>
      <c r="P6" s="20"/>
      <c r="Q6" s="21"/>
      <c r="R6" s="22"/>
      <c r="S6" s="23" t="s">
        <v>8</v>
      </c>
      <c r="V6" s="12"/>
    </row>
    <row r="7" spans="1:22" s="24" customFormat="1" ht="18.75" customHeight="1" x14ac:dyDescent="0.45">
      <c r="E7" s="25" t="s">
        <v>9</v>
      </c>
      <c r="F7" s="26"/>
      <c r="G7" s="26"/>
      <c r="H7" s="26"/>
      <c r="I7" s="26"/>
      <c r="J7" s="26"/>
      <c r="K7" s="27"/>
      <c r="L7" s="28" t="s">
        <v>10</v>
      </c>
      <c r="M7" s="29"/>
      <c r="N7" s="29"/>
      <c r="O7" s="29"/>
      <c r="P7" s="29"/>
      <c r="Q7" s="30"/>
      <c r="R7" s="31"/>
      <c r="S7" s="32"/>
    </row>
    <row r="8" spans="1:22" s="24" customFormat="1" ht="21.75" customHeight="1" x14ac:dyDescent="0.45">
      <c r="A8" s="33" t="s">
        <v>11</v>
      </c>
      <c r="B8" s="33"/>
      <c r="C8" s="33"/>
      <c r="D8" s="34"/>
      <c r="E8" s="35"/>
      <c r="F8" s="35" t="s">
        <v>12</v>
      </c>
      <c r="G8" s="36" t="s">
        <v>13</v>
      </c>
      <c r="H8" s="36" t="s">
        <v>14</v>
      </c>
      <c r="I8" s="36" t="s">
        <v>15</v>
      </c>
      <c r="J8" s="36" t="s">
        <v>16</v>
      </c>
      <c r="K8" s="36" t="s">
        <v>17</v>
      </c>
      <c r="L8" s="31"/>
      <c r="M8" s="36" t="s">
        <v>18</v>
      </c>
      <c r="N8" s="36" t="s">
        <v>19</v>
      </c>
      <c r="O8" s="36" t="s">
        <v>20</v>
      </c>
      <c r="P8" s="36" t="s">
        <v>21</v>
      </c>
      <c r="Q8" s="36" t="s">
        <v>22</v>
      </c>
      <c r="R8" s="31"/>
      <c r="S8" s="32"/>
      <c r="T8" s="37"/>
    </row>
    <row r="9" spans="1:22" s="24" customFormat="1" x14ac:dyDescent="0.45">
      <c r="A9" s="33" t="s">
        <v>23</v>
      </c>
      <c r="B9" s="33"/>
      <c r="C9" s="33"/>
      <c r="D9" s="34"/>
      <c r="E9" s="35" t="s">
        <v>24</v>
      </c>
      <c r="F9" s="35" t="s">
        <v>25</v>
      </c>
      <c r="G9" s="38"/>
      <c r="H9" s="38"/>
      <c r="I9" s="38"/>
      <c r="J9" s="38"/>
      <c r="K9" s="38"/>
      <c r="L9" s="31" t="s">
        <v>26</v>
      </c>
      <c r="M9" s="38"/>
      <c r="N9" s="38"/>
      <c r="O9" s="38"/>
      <c r="P9" s="38"/>
      <c r="Q9" s="38"/>
      <c r="R9" s="31"/>
      <c r="S9" s="32"/>
      <c r="T9" s="37"/>
    </row>
    <row r="10" spans="1:22" s="24" customFormat="1" x14ac:dyDescent="0.45">
      <c r="A10" s="33" t="s">
        <v>27</v>
      </c>
      <c r="B10" s="33"/>
      <c r="C10" s="33"/>
      <c r="D10" s="34"/>
      <c r="E10" s="39" t="s">
        <v>28</v>
      </c>
      <c r="F10" s="35" t="s">
        <v>29</v>
      </c>
      <c r="G10" s="38"/>
      <c r="H10" s="38"/>
      <c r="I10" s="38"/>
      <c r="J10" s="38"/>
      <c r="K10" s="38"/>
      <c r="L10" s="40" t="s">
        <v>30</v>
      </c>
      <c r="M10" s="38"/>
      <c r="N10" s="38"/>
      <c r="O10" s="38"/>
      <c r="P10" s="38"/>
      <c r="Q10" s="38"/>
      <c r="R10" s="31"/>
      <c r="S10" s="32"/>
      <c r="T10" s="37"/>
    </row>
    <row r="11" spans="1:22" s="24" customFormat="1" x14ac:dyDescent="0.45">
      <c r="A11" s="41"/>
      <c r="B11" s="41"/>
      <c r="C11" s="41"/>
      <c r="D11" s="42"/>
      <c r="E11" s="39" t="s">
        <v>31</v>
      </c>
      <c r="F11" s="43" t="s">
        <v>32</v>
      </c>
      <c r="G11" s="38"/>
      <c r="H11" s="38"/>
      <c r="I11" s="38"/>
      <c r="J11" s="38"/>
      <c r="K11" s="38"/>
      <c r="L11" s="40" t="s">
        <v>33</v>
      </c>
      <c r="M11" s="38"/>
      <c r="N11" s="38"/>
      <c r="O11" s="38"/>
      <c r="P11" s="38"/>
      <c r="Q11" s="38"/>
      <c r="R11" s="31"/>
      <c r="S11" s="32"/>
      <c r="T11" s="37"/>
    </row>
    <row r="12" spans="1:22" s="24" customFormat="1" ht="19.5" x14ac:dyDescent="0.45">
      <c r="A12" s="44"/>
      <c r="B12" s="44"/>
      <c r="C12" s="44"/>
      <c r="D12" s="45"/>
      <c r="E12" s="46"/>
      <c r="F12" s="47" t="s">
        <v>34</v>
      </c>
      <c r="G12" s="48"/>
      <c r="H12" s="48"/>
      <c r="I12" s="48"/>
      <c r="J12" s="48"/>
      <c r="K12" s="48"/>
      <c r="L12" s="46"/>
      <c r="M12" s="48"/>
      <c r="N12" s="48"/>
      <c r="O12" s="48"/>
      <c r="P12" s="48"/>
      <c r="Q12" s="48"/>
      <c r="R12" s="49"/>
      <c r="S12" s="50"/>
    </row>
    <row r="13" spans="1:22" ht="3" customHeight="1" x14ac:dyDescent="0.5">
      <c r="A13" s="51" t="s">
        <v>35</v>
      </c>
      <c r="B13" s="51"/>
      <c r="C13" s="51"/>
      <c r="D13" s="52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  <c r="S13" s="55"/>
      <c r="V13" s="24"/>
    </row>
    <row r="14" spans="1:22" ht="27.95" customHeight="1" x14ac:dyDescent="0.5">
      <c r="A14" s="56" t="s">
        <v>36</v>
      </c>
      <c r="B14" s="56"/>
      <c r="C14" s="56"/>
      <c r="D14" s="57"/>
      <c r="E14" s="58">
        <f t="shared" ref="E14:Q14" si="0">SUM(E15,E29,E48,E66,E90,E98,E129,E154,E169,E200,E223,E231,E237)</f>
        <v>2017964482.2199998</v>
      </c>
      <c r="F14" s="58">
        <f t="shared" si="0"/>
        <v>28651764.919999994</v>
      </c>
      <c r="G14" s="58">
        <f t="shared" si="0"/>
        <v>16310882.199999999</v>
      </c>
      <c r="H14" s="58">
        <f t="shared" si="0"/>
        <v>11177187.52</v>
      </c>
      <c r="I14" s="58">
        <f t="shared" si="0"/>
        <v>16201704.389999997</v>
      </c>
      <c r="J14" s="58">
        <f t="shared" si="0"/>
        <v>1622686101.3600001</v>
      </c>
      <c r="K14" s="58">
        <f t="shared" si="0"/>
        <v>431115.41000000003</v>
      </c>
      <c r="L14" s="58">
        <f t="shared" si="0"/>
        <v>243503790.84999996</v>
      </c>
      <c r="M14" s="58">
        <f t="shared" si="0"/>
        <v>1366964789.3099999</v>
      </c>
      <c r="N14" s="58">
        <f t="shared" si="0"/>
        <v>676542972.10000002</v>
      </c>
      <c r="O14" s="58">
        <f t="shared" si="0"/>
        <v>413008206.77999997</v>
      </c>
      <c r="P14" s="58">
        <f t="shared" si="0"/>
        <v>685181696.83000004</v>
      </c>
      <c r="Q14" s="58">
        <f t="shared" si="0"/>
        <v>4089203</v>
      </c>
      <c r="R14" s="56" t="s">
        <v>37</v>
      </c>
      <c r="S14" s="56"/>
      <c r="T14" s="59"/>
    </row>
    <row r="15" spans="1:22" ht="27.95" customHeight="1" x14ac:dyDescent="0.5">
      <c r="A15" s="60"/>
      <c r="B15" s="61" t="s">
        <v>38</v>
      </c>
      <c r="C15" s="62"/>
      <c r="D15" s="63"/>
      <c r="E15" s="58">
        <f>SUM(E16:E28)</f>
        <v>262356610.37</v>
      </c>
      <c r="F15" s="58">
        <f>SUM(F16:F28)</f>
        <v>18495156.849999994</v>
      </c>
      <c r="G15" s="58">
        <f t="shared" ref="G15:Q15" si="1">SUM(G16:G28)</f>
        <v>2260292.0199999996</v>
      </c>
      <c r="H15" s="58">
        <f t="shared" si="1"/>
        <v>2572995</v>
      </c>
      <c r="I15" s="58">
        <f t="shared" si="1"/>
        <v>1758432.6099999999</v>
      </c>
      <c r="J15" s="58">
        <f t="shared" si="1"/>
        <v>228334385.91999999</v>
      </c>
      <c r="K15" s="58">
        <f t="shared" si="1"/>
        <v>2331</v>
      </c>
      <c r="L15" s="58">
        <f t="shared" si="1"/>
        <v>45047414</v>
      </c>
      <c r="M15" s="58">
        <f t="shared" si="1"/>
        <v>168009859.08999997</v>
      </c>
      <c r="N15" s="58">
        <f t="shared" si="1"/>
        <v>90680126.660000011</v>
      </c>
      <c r="O15" s="58">
        <f t="shared" si="1"/>
        <v>63990990.450000003</v>
      </c>
      <c r="P15" s="58">
        <f t="shared" si="1"/>
        <v>102260777.45</v>
      </c>
      <c r="Q15" s="58">
        <f t="shared" si="1"/>
        <v>735880</v>
      </c>
      <c r="R15" s="64"/>
      <c r="S15" s="65" t="s">
        <v>39</v>
      </c>
    </row>
    <row r="16" spans="1:22" ht="26.1" customHeight="1" x14ac:dyDescent="0.5">
      <c r="A16" s="60"/>
      <c r="B16" s="66"/>
      <c r="C16" s="67" t="s">
        <v>40</v>
      </c>
      <c r="D16" s="63"/>
      <c r="E16" s="68">
        <v>13471867.9</v>
      </c>
      <c r="F16" s="68">
        <v>155042.79999999999</v>
      </c>
      <c r="G16" s="68">
        <v>126793.52</v>
      </c>
      <c r="H16" s="68">
        <v>0</v>
      </c>
      <c r="I16" s="68">
        <v>181920</v>
      </c>
      <c r="J16" s="68">
        <v>5701266</v>
      </c>
      <c r="K16" s="68">
        <v>0</v>
      </c>
      <c r="L16" s="68">
        <v>535698</v>
      </c>
      <c r="M16" s="68">
        <v>9572158</v>
      </c>
      <c r="N16" s="68">
        <v>5283508.03</v>
      </c>
      <c r="O16" s="68">
        <v>985000</v>
      </c>
      <c r="P16" s="68">
        <v>2092777.17</v>
      </c>
      <c r="Q16" s="68">
        <v>0</v>
      </c>
      <c r="R16" s="69"/>
      <c r="S16" s="69" t="s">
        <v>41</v>
      </c>
    </row>
    <row r="17" spans="1:19" ht="26.1" customHeight="1" x14ac:dyDescent="0.5">
      <c r="A17" s="60"/>
      <c r="B17" s="66"/>
      <c r="C17" s="67" t="s">
        <v>42</v>
      </c>
      <c r="D17" s="63"/>
      <c r="E17" s="68">
        <v>18927243.530000001</v>
      </c>
      <c r="F17" s="68">
        <v>15125</v>
      </c>
      <c r="G17" s="68">
        <v>56893.120000000003</v>
      </c>
      <c r="H17" s="68">
        <v>0</v>
      </c>
      <c r="I17" s="68">
        <v>257930</v>
      </c>
      <c r="J17" s="68">
        <v>10670656</v>
      </c>
      <c r="K17" s="68">
        <v>0</v>
      </c>
      <c r="L17" s="68">
        <v>560173</v>
      </c>
      <c r="M17" s="68">
        <v>11863098.369999999</v>
      </c>
      <c r="N17" s="68">
        <v>7111476.4400000004</v>
      </c>
      <c r="O17" s="68">
        <v>2071050</v>
      </c>
      <c r="P17" s="68">
        <v>2436336.9500000002</v>
      </c>
      <c r="Q17" s="68">
        <v>25000</v>
      </c>
      <c r="R17" s="69"/>
      <c r="S17" s="69" t="s">
        <v>43</v>
      </c>
    </row>
    <row r="18" spans="1:19" ht="26.1" customHeight="1" x14ac:dyDescent="0.5">
      <c r="A18" s="70"/>
      <c r="B18" s="66"/>
      <c r="C18" s="67" t="s">
        <v>44</v>
      </c>
      <c r="D18" s="71"/>
      <c r="E18" s="68">
        <v>15636484.859999999</v>
      </c>
      <c r="F18" s="68">
        <v>173999</v>
      </c>
      <c r="G18" s="68">
        <v>90174.8</v>
      </c>
      <c r="H18" s="68">
        <v>0</v>
      </c>
      <c r="I18" s="68">
        <v>5.2</v>
      </c>
      <c r="J18" s="68">
        <v>16814062.41</v>
      </c>
      <c r="K18" s="68">
        <v>0</v>
      </c>
      <c r="L18" s="68">
        <v>507195</v>
      </c>
      <c r="M18" s="68">
        <v>9290350.9299999997</v>
      </c>
      <c r="N18" s="68">
        <v>2898861.53</v>
      </c>
      <c r="O18" s="68">
        <v>612489</v>
      </c>
      <c r="P18" s="68">
        <v>13742591.869999999</v>
      </c>
      <c r="Q18" s="68">
        <v>291400</v>
      </c>
      <c r="R18" s="69"/>
      <c r="S18" s="69" t="s">
        <v>45</v>
      </c>
    </row>
    <row r="19" spans="1:19" ht="26.1" customHeight="1" x14ac:dyDescent="0.5">
      <c r="A19" s="70"/>
      <c r="B19" s="66"/>
      <c r="C19" s="67" t="s">
        <v>46</v>
      </c>
      <c r="D19" s="71"/>
      <c r="E19" s="68">
        <v>13839691.369999999</v>
      </c>
      <c r="F19" s="68">
        <v>13214.4</v>
      </c>
      <c r="G19" s="68">
        <v>55207.53</v>
      </c>
      <c r="H19" s="68">
        <v>0</v>
      </c>
      <c r="I19" s="68">
        <v>8490</v>
      </c>
      <c r="J19" s="68">
        <v>4344937</v>
      </c>
      <c r="K19" s="68">
        <v>0</v>
      </c>
      <c r="L19" s="68">
        <v>1045922</v>
      </c>
      <c r="M19" s="68">
        <v>9005032</v>
      </c>
      <c r="N19" s="68">
        <v>4376736.1900000004</v>
      </c>
      <c r="O19" s="68">
        <v>1875002.52</v>
      </c>
      <c r="P19" s="68">
        <v>751000</v>
      </c>
      <c r="Q19" s="68">
        <v>0</v>
      </c>
      <c r="R19" s="69"/>
      <c r="S19" s="69" t="s">
        <v>47</v>
      </c>
    </row>
    <row r="20" spans="1:19" ht="26.1" customHeight="1" x14ac:dyDescent="0.5">
      <c r="A20" s="70"/>
      <c r="B20" s="66"/>
      <c r="C20" s="67" t="s">
        <v>48</v>
      </c>
      <c r="D20" s="71"/>
      <c r="E20" s="68">
        <v>30650774.530000001</v>
      </c>
      <c r="F20" s="68">
        <v>17289240</v>
      </c>
      <c r="G20" s="68">
        <v>317698.88</v>
      </c>
      <c r="H20" s="68">
        <v>0</v>
      </c>
      <c r="I20" s="68">
        <v>317186</v>
      </c>
      <c r="J20" s="68">
        <v>41699250.939999998</v>
      </c>
      <c r="K20" s="68">
        <v>0</v>
      </c>
      <c r="L20" s="68">
        <v>2065554</v>
      </c>
      <c r="M20" s="68">
        <v>15729755</v>
      </c>
      <c r="N20" s="68">
        <v>9878504.0600000005</v>
      </c>
      <c r="O20" s="68">
        <v>10255149.119999999</v>
      </c>
      <c r="P20" s="68">
        <v>30685534.609999999</v>
      </c>
      <c r="Q20" s="68">
        <v>0</v>
      </c>
      <c r="R20" s="69"/>
      <c r="S20" s="69" t="s">
        <v>49</v>
      </c>
    </row>
    <row r="21" spans="1:19" ht="26.1" customHeight="1" x14ac:dyDescent="0.5">
      <c r="A21" s="70"/>
      <c r="B21" s="66"/>
      <c r="C21" s="67" t="s">
        <v>50</v>
      </c>
      <c r="D21" s="71"/>
      <c r="E21" s="68">
        <v>14482093.84</v>
      </c>
      <c r="F21" s="68">
        <v>9488.2000000000007</v>
      </c>
      <c r="G21" s="68">
        <v>189216.46</v>
      </c>
      <c r="H21" s="68">
        <v>79720</v>
      </c>
      <c r="I21" s="68">
        <v>0</v>
      </c>
      <c r="J21" s="68">
        <v>16411002</v>
      </c>
      <c r="K21" s="68">
        <v>0</v>
      </c>
      <c r="L21" s="68">
        <v>565578</v>
      </c>
      <c r="M21" s="68">
        <v>10362170</v>
      </c>
      <c r="N21" s="68">
        <v>4656116.97</v>
      </c>
      <c r="O21" s="68">
        <v>1877500</v>
      </c>
      <c r="P21" s="68">
        <v>12211203.380000001</v>
      </c>
      <c r="Q21" s="68">
        <v>0</v>
      </c>
      <c r="R21" s="69"/>
      <c r="S21" s="69" t="s">
        <v>51</v>
      </c>
    </row>
    <row r="22" spans="1:19" ht="26.1" customHeight="1" x14ac:dyDescent="0.5">
      <c r="A22" s="70"/>
      <c r="B22" s="66"/>
      <c r="C22" s="67" t="s">
        <v>52</v>
      </c>
      <c r="D22" s="71"/>
      <c r="E22" s="68">
        <v>14220249.74</v>
      </c>
      <c r="F22" s="68">
        <v>45186.8</v>
      </c>
      <c r="G22" s="68">
        <v>257905.14</v>
      </c>
      <c r="H22" s="68">
        <v>0</v>
      </c>
      <c r="I22" s="68">
        <v>23150</v>
      </c>
      <c r="J22" s="68">
        <v>15938492</v>
      </c>
      <c r="K22" s="68">
        <v>0</v>
      </c>
      <c r="L22" s="68">
        <v>6633681</v>
      </c>
      <c r="M22" s="68">
        <v>10967345.48</v>
      </c>
      <c r="N22" s="68">
        <v>7756787.5899999999</v>
      </c>
      <c r="O22" s="68">
        <v>3027420</v>
      </c>
      <c r="P22" s="68">
        <v>221735.98</v>
      </c>
      <c r="Q22" s="68">
        <v>0</v>
      </c>
      <c r="R22" s="69"/>
      <c r="S22" s="69" t="s">
        <v>53</v>
      </c>
    </row>
    <row r="23" spans="1:19" ht="26.1" customHeight="1" x14ac:dyDescent="0.5">
      <c r="A23" s="70"/>
      <c r="B23" s="66"/>
      <c r="C23" s="67" t="s">
        <v>54</v>
      </c>
      <c r="D23" s="71"/>
      <c r="E23" s="68">
        <v>14459947.710000001</v>
      </c>
      <c r="F23" s="68">
        <v>28065.7</v>
      </c>
      <c r="G23" s="68">
        <v>130217.21</v>
      </c>
      <c r="H23" s="68">
        <v>0</v>
      </c>
      <c r="I23" s="68">
        <v>129010.01</v>
      </c>
      <c r="J23" s="68">
        <v>12828031</v>
      </c>
      <c r="K23" s="68">
        <v>1131</v>
      </c>
      <c r="L23" s="68">
        <v>351659</v>
      </c>
      <c r="M23" s="68">
        <v>10028121.1</v>
      </c>
      <c r="N23" s="68">
        <v>5329563.6399999997</v>
      </c>
      <c r="O23" s="68">
        <v>1449256</v>
      </c>
      <c r="P23" s="68">
        <v>8128736.4199999999</v>
      </c>
      <c r="Q23" s="68">
        <v>20000</v>
      </c>
      <c r="R23" s="69"/>
      <c r="S23" s="69" t="s">
        <v>55</v>
      </c>
    </row>
    <row r="24" spans="1:19" ht="26.1" customHeight="1" x14ac:dyDescent="0.5">
      <c r="A24" s="70"/>
      <c r="B24" s="66"/>
      <c r="C24" s="67" t="s">
        <v>56</v>
      </c>
      <c r="D24" s="71"/>
      <c r="E24" s="68">
        <v>32486034.550000001</v>
      </c>
      <c r="F24" s="68">
        <v>415872</v>
      </c>
      <c r="G24" s="68">
        <v>220614</v>
      </c>
      <c r="H24" s="68">
        <v>1137335</v>
      </c>
      <c r="I24" s="68">
        <v>87035.199999999997</v>
      </c>
      <c r="J24" s="68">
        <v>22053689.98</v>
      </c>
      <c r="K24" s="68">
        <v>0</v>
      </c>
      <c r="L24" s="68">
        <v>11039389</v>
      </c>
      <c r="M24" s="68">
        <v>18098892</v>
      </c>
      <c r="N24" s="68">
        <v>11774862.35</v>
      </c>
      <c r="O24" s="68">
        <v>15963725</v>
      </c>
      <c r="P24" s="68">
        <v>754867</v>
      </c>
      <c r="Q24" s="68">
        <v>30000</v>
      </c>
      <c r="R24" s="69"/>
      <c r="S24" s="69" t="s">
        <v>57</v>
      </c>
    </row>
    <row r="25" spans="1:19" ht="26.1" customHeight="1" x14ac:dyDescent="0.5">
      <c r="A25" s="70"/>
      <c r="B25" s="66"/>
      <c r="C25" s="67" t="s">
        <v>58</v>
      </c>
      <c r="D25" s="71"/>
      <c r="E25" s="68">
        <v>18063641.359999999</v>
      </c>
      <c r="F25" s="68">
        <v>48859.4</v>
      </c>
      <c r="G25" s="68">
        <v>71287.179999999993</v>
      </c>
      <c r="H25" s="68">
        <v>1355940</v>
      </c>
      <c r="I25" s="68">
        <v>72483</v>
      </c>
      <c r="J25" s="68">
        <v>7287299</v>
      </c>
      <c r="K25" s="68">
        <v>0</v>
      </c>
      <c r="L25" s="68">
        <v>628283</v>
      </c>
      <c r="M25" s="68">
        <v>11622780</v>
      </c>
      <c r="N25" s="68">
        <v>8610267.2599999998</v>
      </c>
      <c r="O25" s="68">
        <v>4086836</v>
      </c>
      <c r="P25" s="68">
        <v>1248574.3999999999</v>
      </c>
      <c r="Q25" s="68">
        <v>369480</v>
      </c>
      <c r="R25" s="69"/>
      <c r="S25" s="69" t="s">
        <v>59</v>
      </c>
    </row>
    <row r="26" spans="1:19" ht="26.1" customHeight="1" x14ac:dyDescent="0.5">
      <c r="A26" s="70"/>
      <c r="B26" s="66"/>
      <c r="C26" s="67" t="s">
        <v>60</v>
      </c>
      <c r="D26" s="71"/>
      <c r="E26" s="68">
        <v>23850633.010000002</v>
      </c>
      <c r="F26" s="68">
        <v>168543</v>
      </c>
      <c r="G26" s="68">
        <v>157839.19</v>
      </c>
      <c r="H26" s="68">
        <v>0</v>
      </c>
      <c r="I26" s="68">
        <v>239088</v>
      </c>
      <c r="J26" s="68">
        <v>15300947.58</v>
      </c>
      <c r="K26" s="68">
        <v>0</v>
      </c>
      <c r="L26" s="68">
        <v>1750597</v>
      </c>
      <c r="M26" s="68">
        <v>14796615.74</v>
      </c>
      <c r="N26" s="68">
        <v>7618160.1799999997</v>
      </c>
      <c r="O26" s="68">
        <v>3217300</v>
      </c>
      <c r="P26" s="68">
        <v>10405624.02</v>
      </c>
      <c r="Q26" s="68">
        <v>0</v>
      </c>
      <c r="R26" s="69"/>
      <c r="S26" s="69" t="s">
        <v>61</v>
      </c>
    </row>
    <row r="27" spans="1:19" ht="26.1" customHeight="1" x14ac:dyDescent="0.5">
      <c r="A27" s="70"/>
      <c r="B27" s="66"/>
      <c r="C27" s="67" t="s">
        <v>62</v>
      </c>
      <c r="D27" s="71"/>
      <c r="E27" s="68">
        <v>29957665.800000001</v>
      </c>
      <c r="F27" s="68">
        <v>69652.149999999994</v>
      </c>
      <c r="G27" s="68">
        <v>360047.99</v>
      </c>
      <c r="H27" s="68">
        <v>0</v>
      </c>
      <c r="I27" s="68">
        <v>244270</v>
      </c>
      <c r="J27" s="68">
        <v>39185471</v>
      </c>
      <c r="K27" s="68">
        <v>1200</v>
      </c>
      <c r="L27" s="68">
        <v>18177263</v>
      </c>
      <c r="M27" s="68">
        <v>21777196.469999999</v>
      </c>
      <c r="N27" s="68">
        <v>9410869.5099999998</v>
      </c>
      <c r="O27" s="68">
        <v>13136586</v>
      </c>
      <c r="P27" s="68">
        <v>5018160.01</v>
      </c>
      <c r="Q27" s="68">
        <v>0</v>
      </c>
      <c r="R27" s="69"/>
      <c r="S27" s="69" t="s">
        <v>63</v>
      </c>
    </row>
    <row r="28" spans="1:19" ht="26.1" customHeight="1" x14ac:dyDescent="0.5">
      <c r="A28" s="70"/>
      <c r="B28" s="66"/>
      <c r="C28" s="67" t="s">
        <v>64</v>
      </c>
      <c r="D28" s="71"/>
      <c r="E28" s="68">
        <v>22310282.170000002</v>
      </c>
      <c r="F28" s="68">
        <v>62868.4</v>
      </c>
      <c r="G28" s="68">
        <v>226397</v>
      </c>
      <c r="H28" s="68">
        <v>0</v>
      </c>
      <c r="I28" s="68">
        <v>197865.2</v>
      </c>
      <c r="J28" s="68">
        <v>20099281.010000002</v>
      </c>
      <c r="K28" s="68">
        <v>0</v>
      </c>
      <c r="L28" s="68">
        <v>1186422</v>
      </c>
      <c r="M28" s="68">
        <v>14896344</v>
      </c>
      <c r="N28" s="68">
        <v>5974412.9100000001</v>
      </c>
      <c r="O28" s="68">
        <v>5433676.8099999996</v>
      </c>
      <c r="P28" s="68">
        <v>14563635.640000001</v>
      </c>
      <c r="Q28" s="68">
        <v>0</v>
      </c>
      <c r="R28" s="69"/>
      <c r="S28" s="69" t="s">
        <v>65</v>
      </c>
    </row>
    <row r="29" spans="1:19" ht="27.95" customHeight="1" x14ac:dyDescent="0.5">
      <c r="A29" s="60"/>
      <c r="B29" s="61" t="s">
        <v>66</v>
      </c>
      <c r="C29" s="62"/>
      <c r="D29" s="63"/>
      <c r="E29" s="58">
        <f>SUM(E30:E33)</f>
        <v>55978725.270000003</v>
      </c>
      <c r="F29" s="58">
        <f>SUM(F30:F33)</f>
        <v>180440.2</v>
      </c>
      <c r="G29" s="58">
        <f t="shared" ref="G29:Q29" si="2">SUM(G30:G33)</f>
        <v>338880.02</v>
      </c>
      <c r="H29" s="58">
        <f t="shared" si="2"/>
        <v>188493</v>
      </c>
      <c r="I29" s="58">
        <f t="shared" si="2"/>
        <v>207489</v>
      </c>
      <c r="J29" s="58">
        <f t="shared" si="2"/>
        <v>20778776</v>
      </c>
      <c r="K29" s="58">
        <f t="shared" si="2"/>
        <v>860</v>
      </c>
      <c r="L29" s="58">
        <f t="shared" si="2"/>
        <v>2093780.1</v>
      </c>
      <c r="M29" s="58">
        <f t="shared" si="2"/>
        <v>42561681.109999999</v>
      </c>
      <c r="N29" s="58">
        <f t="shared" si="2"/>
        <v>13925504.65</v>
      </c>
      <c r="O29" s="58">
        <f t="shared" si="2"/>
        <v>5443990.5099999998</v>
      </c>
      <c r="P29" s="58">
        <f t="shared" si="2"/>
        <v>4961063.5</v>
      </c>
      <c r="Q29" s="58">
        <f t="shared" si="2"/>
        <v>0</v>
      </c>
      <c r="R29" s="64"/>
      <c r="S29" s="64" t="s">
        <v>67</v>
      </c>
    </row>
    <row r="30" spans="1:19" ht="27.75" customHeight="1" x14ac:dyDescent="0.5">
      <c r="A30" s="60"/>
      <c r="B30" s="61"/>
      <c r="C30" s="67" t="s">
        <v>68</v>
      </c>
      <c r="D30" s="63"/>
      <c r="E30" s="68">
        <v>13081731.82</v>
      </c>
      <c r="F30" s="68">
        <v>7451.4</v>
      </c>
      <c r="G30" s="68">
        <v>65252.52</v>
      </c>
      <c r="H30" s="68">
        <v>0</v>
      </c>
      <c r="I30" s="68">
        <v>7688</v>
      </c>
      <c r="J30" s="68">
        <v>2686717</v>
      </c>
      <c r="K30" s="68">
        <v>0</v>
      </c>
      <c r="L30" s="68">
        <v>595587.6</v>
      </c>
      <c r="M30" s="68">
        <v>10297913.5</v>
      </c>
      <c r="N30" s="68">
        <v>1363532.94</v>
      </c>
      <c r="O30" s="68">
        <v>460093.51</v>
      </c>
      <c r="P30" s="68">
        <v>20000</v>
      </c>
      <c r="Q30" s="68">
        <v>0</v>
      </c>
      <c r="R30" s="72"/>
      <c r="S30" s="69" t="s">
        <v>69</v>
      </c>
    </row>
    <row r="31" spans="1:19" ht="27.95" customHeight="1" x14ac:dyDescent="0.5">
      <c r="A31" s="60"/>
      <c r="B31" s="66"/>
      <c r="C31" s="67" t="s">
        <v>70</v>
      </c>
      <c r="D31" s="63"/>
      <c r="E31" s="68">
        <v>14883774.810000001</v>
      </c>
      <c r="F31" s="68">
        <v>11089.4</v>
      </c>
      <c r="G31" s="68">
        <v>129991.73</v>
      </c>
      <c r="H31" s="68">
        <v>31712</v>
      </c>
      <c r="I31" s="68">
        <v>9736</v>
      </c>
      <c r="J31" s="68">
        <v>8204686</v>
      </c>
      <c r="K31" s="68">
        <v>860</v>
      </c>
      <c r="L31" s="68">
        <v>612881</v>
      </c>
      <c r="M31" s="68">
        <v>11948613.609999999</v>
      </c>
      <c r="N31" s="68">
        <v>4543966.62</v>
      </c>
      <c r="O31" s="68">
        <v>1901950</v>
      </c>
      <c r="P31" s="68">
        <v>2016944.58</v>
      </c>
      <c r="Q31" s="68">
        <v>0</v>
      </c>
      <c r="R31" s="69"/>
      <c r="S31" s="69" t="s">
        <v>71</v>
      </c>
    </row>
    <row r="32" spans="1:19" ht="27.95" customHeight="1" x14ac:dyDescent="0.5">
      <c r="A32" s="60"/>
      <c r="B32" s="66"/>
      <c r="C32" s="67" t="s">
        <v>72</v>
      </c>
      <c r="D32" s="63"/>
      <c r="E32" s="68">
        <v>13917207.49</v>
      </c>
      <c r="F32" s="68">
        <v>5849.4</v>
      </c>
      <c r="G32" s="68">
        <v>51687.61</v>
      </c>
      <c r="H32" s="68">
        <v>156781</v>
      </c>
      <c r="I32" s="68">
        <v>69065</v>
      </c>
      <c r="J32" s="68">
        <v>5028362</v>
      </c>
      <c r="K32" s="68">
        <v>0</v>
      </c>
      <c r="L32" s="68">
        <v>490534.5</v>
      </c>
      <c r="M32" s="68">
        <v>10064805</v>
      </c>
      <c r="N32" s="68">
        <v>4658920</v>
      </c>
      <c r="O32" s="68">
        <v>2174700</v>
      </c>
      <c r="P32" s="68">
        <v>1485943.94</v>
      </c>
      <c r="Q32" s="68">
        <v>0</v>
      </c>
      <c r="R32" s="69"/>
      <c r="S32" s="69" t="s">
        <v>73</v>
      </c>
    </row>
    <row r="33" spans="1:22" ht="27.95" customHeight="1" x14ac:dyDescent="0.5">
      <c r="A33" s="70"/>
      <c r="B33" s="66"/>
      <c r="C33" s="67" t="s">
        <v>74</v>
      </c>
      <c r="D33" s="71"/>
      <c r="E33" s="68">
        <v>14096011.15</v>
      </c>
      <c r="F33" s="68">
        <v>156050</v>
      </c>
      <c r="G33" s="68">
        <v>91948.160000000003</v>
      </c>
      <c r="H33" s="68">
        <v>0</v>
      </c>
      <c r="I33" s="68">
        <v>121000</v>
      </c>
      <c r="J33" s="68">
        <v>4859011</v>
      </c>
      <c r="K33" s="68">
        <v>0</v>
      </c>
      <c r="L33" s="68">
        <v>394777</v>
      </c>
      <c r="M33" s="68">
        <v>10250349</v>
      </c>
      <c r="N33" s="68">
        <v>3359085.09</v>
      </c>
      <c r="O33" s="68">
        <v>907247</v>
      </c>
      <c r="P33" s="68">
        <v>1438174.98</v>
      </c>
      <c r="Q33" s="68">
        <v>0</v>
      </c>
      <c r="R33" s="69"/>
      <c r="S33" s="69" t="s">
        <v>75</v>
      </c>
    </row>
    <row r="34" spans="1:22" ht="6" customHeight="1" x14ac:dyDescent="0.5">
      <c r="A34" s="70"/>
      <c r="B34" s="66"/>
      <c r="C34" s="67"/>
      <c r="D34" s="71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69"/>
      <c r="S34" s="69"/>
    </row>
    <row r="35" spans="1:22" s="1" customFormat="1" ht="27.75" x14ac:dyDescent="0.65">
      <c r="B35" s="2" t="s">
        <v>0</v>
      </c>
      <c r="C35" s="3">
        <v>19.3</v>
      </c>
      <c r="D35" s="2" t="s">
        <v>76</v>
      </c>
      <c r="V35" s="4"/>
    </row>
    <row r="36" spans="1:22" s="5" customFormat="1" ht="27.75" x14ac:dyDescent="0.65">
      <c r="B36" s="1" t="s">
        <v>2</v>
      </c>
      <c r="C36" s="3">
        <v>19.3</v>
      </c>
      <c r="D36" s="6" t="s">
        <v>3</v>
      </c>
      <c r="V36" s="1"/>
    </row>
    <row r="37" spans="1:22" s="5" customFormat="1" ht="27.75" x14ac:dyDescent="0.65">
      <c r="B37" s="1"/>
      <c r="C37" s="3"/>
      <c r="D37" s="6" t="s">
        <v>77</v>
      </c>
    </row>
    <row r="38" spans="1:22" s="7" customFormat="1" ht="15" customHeight="1" x14ac:dyDescent="0.5">
      <c r="B38" s="8"/>
      <c r="C38" s="9"/>
      <c r="D38" s="10"/>
      <c r="S38" s="11" t="s">
        <v>5</v>
      </c>
    </row>
    <row r="39" spans="1:22" ht="6" customHeight="1" x14ac:dyDescent="0.5">
      <c r="V39" s="7"/>
    </row>
    <row r="40" spans="1:22" s="24" customFormat="1" x14ac:dyDescent="0.5">
      <c r="A40" s="13"/>
      <c r="B40" s="14"/>
      <c r="C40" s="14"/>
      <c r="D40" s="15"/>
      <c r="E40" s="16" t="s">
        <v>6</v>
      </c>
      <c r="F40" s="17"/>
      <c r="G40" s="17"/>
      <c r="H40" s="17"/>
      <c r="I40" s="17"/>
      <c r="J40" s="17"/>
      <c r="K40" s="18"/>
      <c r="L40" s="19" t="s">
        <v>7</v>
      </c>
      <c r="M40" s="20"/>
      <c r="N40" s="20"/>
      <c r="O40" s="20"/>
      <c r="P40" s="20"/>
      <c r="Q40" s="21"/>
      <c r="R40" s="22"/>
      <c r="S40" s="23" t="s">
        <v>8</v>
      </c>
      <c r="V40" s="12"/>
    </row>
    <row r="41" spans="1:22" s="24" customFormat="1" ht="21.75" customHeight="1" x14ac:dyDescent="0.45">
      <c r="E41" s="25" t="s">
        <v>9</v>
      </c>
      <c r="F41" s="26"/>
      <c r="G41" s="26"/>
      <c r="H41" s="26"/>
      <c r="I41" s="26"/>
      <c r="J41" s="26"/>
      <c r="K41" s="27"/>
      <c r="L41" s="28" t="s">
        <v>10</v>
      </c>
      <c r="M41" s="29"/>
      <c r="N41" s="29"/>
      <c r="O41" s="29"/>
      <c r="P41" s="29"/>
      <c r="Q41" s="30"/>
      <c r="R41" s="31"/>
      <c r="S41" s="32"/>
    </row>
    <row r="42" spans="1:22" s="24" customFormat="1" x14ac:dyDescent="0.45">
      <c r="A42" s="33" t="s">
        <v>11</v>
      </c>
      <c r="B42" s="33"/>
      <c r="C42" s="33"/>
      <c r="D42" s="34"/>
      <c r="E42" s="35"/>
      <c r="F42" s="35" t="s">
        <v>12</v>
      </c>
      <c r="G42" s="36" t="s">
        <v>13</v>
      </c>
      <c r="H42" s="36" t="s">
        <v>14</v>
      </c>
      <c r="I42" s="36" t="s">
        <v>15</v>
      </c>
      <c r="J42" s="36" t="s">
        <v>16</v>
      </c>
      <c r="K42" s="36" t="s">
        <v>17</v>
      </c>
      <c r="L42" s="31"/>
      <c r="M42" s="36" t="s">
        <v>18</v>
      </c>
      <c r="N42" s="36" t="s">
        <v>19</v>
      </c>
      <c r="O42" s="36" t="s">
        <v>20</v>
      </c>
      <c r="P42" s="36" t="s">
        <v>21</v>
      </c>
      <c r="Q42" s="36" t="s">
        <v>22</v>
      </c>
      <c r="R42" s="31"/>
      <c r="S42" s="32"/>
      <c r="T42" s="37"/>
    </row>
    <row r="43" spans="1:22" s="24" customFormat="1" x14ac:dyDescent="0.45">
      <c r="A43" s="33" t="s">
        <v>23</v>
      </c>
      <c r="B43" s="33"/>
      <c r="C43" s="33"/>
      <c r="D43" s="34"/>
      <c r="E43" s="35" t="s">
        <v>24</v>
      </c>
      <c r="F43" s="35" t="s">
        <v>25</v>
      </c>
      <c r="G43" s="38"/>
      <c r="H43" s="38"/>
      <c r="I43" s="38"/>
      <c r="J43" s="38"/>
      <c r="K43" s="38"/>
      <c r="L43" s="31" t="s">
        <v>26</v>
      </c>
      <c r="M43" s="38"/>
      <c r="N43" s="38"/>
      <c r="O43" s="38"/>
      <c r="P43" s="38"/>
      <c r="Q43" s="38"/>
      <c r="R43" s="31"/>
      <c r="S43" s="32"/>
      <c r="T43" s="37"/>
    </row>
    <row r="44" spans="1:22" s="24" customFormat="1" x14ac:dyDescent="0.45">
      <c r="A44" s="33" t="s">
        <v>27</v>
      </c>
      <c r="B44" s="33"/>
      <c r="C44" s="33"/>
      <c r="D44" s="34"/>
      <c r="E44" s="39" t="s">
        <v>28</v>
      </c>
      <c r="F44" s="35" t="s">
        <v>29</v>
      </c>
      <c r="G44" s="38"/>
      <c r="H44" s="38"/>
      <c r="I44" s="38"/>
      <c r="J44" s="38"/>
      <c r="K44" s="38"/>
      <c r="L44" s="40" t="s">
        <v>30</v>
      </c>
      <c r="M44" s="38"/>
      <c r="N44" s="38"/>
      <c r="O44" s="38"/>
      <c r="P44" s="38"/>
      <c r="Q44" s="38"/>
      <c r="R44" s="31"/>
      <c r="S44" s="32"/>
      <c r="T44" s="37"/>
    </row>
    <row r="45" spans="1:22" s="24" customFormat="1" x14ac:dyDescent="0.45">
      <c r="A45" s="41"/>
      <c r="B45" s="41"/>
      <c r="C45" s="41"/>
      <c r="D45" s="42"/>
      <c r="E45" s="39" t="s">
        <v>31</v>
      </c>
      <c r="F45" s="43" t="s">
        <v>32</v>
      </c>
      <c r="G45" s="38"/>
      <c r="H45" s="38"/>
      <c r="I45" s="38"/>
      <c r="J45" s="38"/>
      <c r="K45" s="38"/>
      <c r="L45" s="40" t="s">
        <v>33</v>
      </c>
      <c r="M45" s="38"/>
      <c r="N45" s="38"/>
      <c r="O45" s="38"/>
      <c r="P45" s="38"/>
      <c r="Q45" s="38"/>
      <c r="R45" s="31"/>
      <c r="S45" s="32"/>
      <c r="T45" s="37"/>
    </row>
    <row r="46" spans="1:22" s="24" customFormat="1" ht="19.5" x14ac:dyDescent="0.45">
      <c r="A46" s="44"/>
      <c r="B46" s="44"/>
      <c r="C46" s="44"/>
      <c r="D46" s="45"/>
      <c r="E46" s="46"/>
      <c r="F46" s="47" t="s">
        <v>34</v>
      </c>
      <c r="G46" s="48"/>
      <c r="H46" s="48"/>
      <c r="I46" s="48"/>
      <c r="J46" s="48"/>
      <c r="K46" s="48"/>
      <c r="L46" s="46"/>
      <c r="M46" s="48"/>
      <c r="N46" s="48"/>
      <c r="O46" s="48"/>
      <c r="P46" s="48"/>
      <c r="Q46" s="48"/>
      <c r="R46" s="49"/>
      <c r="S46" s="50"/>
    </row>
    <row r="47" spans="1:22" ht="3" customHeight="1" x14ac:dyDescent="0.5">
      <c r="A47" s="51" t="s">
        <v>35</v>
      </c>
      <c r="B47" s="51"/>
      <c r="C47" s="51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74"/>
      <c r="S47" s="55"/>
      <c r="V47" s="24"/>
    </row>
    <row r="48" spans="1:22" ht="27.95" customHeight="1" x14ac:dyDescent="0.5">
      <c r="A48" s="70"/>
      <c r="B48" s="61" t="s">
        <v>78</v>
      </c>
      <c r="C48" s="62"/>
      <c r="D48" s="71"/>
      <c r="E48" s="58">
        <f>SUM(E49:E65)</f>
        <v>249658407.47</v>
      </c>
      <c r="F48" s="58">
        <f>SUM(F49:F65)</f>
        <v>1865399.4999999998</v>
      </c>
      <c r="G48" s="58">
        <f>SUM(G49:G65)</f>
        <v>2118737.39</v>
      </c>
      <c r="H48" s="58">
        <f>SUM(H49:H65)</f>
        <v>2689058</v>
      </c>
      <c r="I48" s="58">
        <f t="shared" ref="I48:Q48" si="3">SUM(I49:I65)</f>
        <v>3577257.0700000003</v>
      </c>
      <c r="J48" s="58">
        <f t="shared" si="3"/>
        <v>224970210.44</v>
      </c>
      <c r="K48" s="58">
        <f t="shared" si="3"/>
        <v>2550</v>
      </c>
      <c r="L48" s="58">
        <f t="shared" si="3"/>
        <v>29687379.980000004</v>
      </c>
      <c r="M48" s="58">
        <f t="shared" si="3"/>
        <v>173661744.84</v>
      </c>
      <c r="N48" s="58">
        <f t="shared" si="3"/>
        <v>100209015.54000001</v>
      </c>
      <c r="O48" s="58">
        <f t="shared" si="3"/>
        <v>59220858.619999997</v>
      </c>
      <c r="P48" s="58">
        <f t="shared" si="3"/>
        <v>98305729.719999999</v>
      </c>
      <c r="Q48" s="58">
        <f t="shared" si="3"/>
        <v>1019363</v>
      </c>
      <c r="R48" s="70"/>
      <c r="S48" s="64" t="s">
        <v>79</v>
      </c>
    </row>
    <row r="49" spans="1:19" ht="26.1" customHeight="1" x14ac:dyDescent="0.5">
      <c r="A49" s="70"/>
      <c r="B49" s="66"/>
      <c r="C49" s="67" t="s">
        <v>80</v>
      </c>
      <c r="D49" s="71"/>
      <c r="E49" s="68">
        <v>13312353.199999999</v>
      </c>
      <c r="F49" s="68">
        <v>150336.6</v>
      </c>
      <c r="G49" s="68">
        <v>34384.42</v>
      </c>
      <c r="H49" s="68">
        <v>1129095</v>
      </c>
      <c r="I49" s="68">
        <v>56730</v>
      </c>
      <c r="J49" s="68">
        <v>5939971</v>
      </c>
      <c r="K49" s="68">
        <v>0</v>
      </c>
      <c r="L49" s="68">
        <v>575964</v>
      </c>
      <c r="M49" s="68">
        <v>8049487</v>
      </c>
      <c r="N49" s="68">
        <v>7356821.1500000004</v>
      </c>
      <c r="O49" s="68">
        <v>2928050</v>
      </c>
      <c r="P49" s="68">
        <v>1513000</v>
      </c>
      <c r="Q49" s="68">
        <v>0</v>
      </c>
      <c r="R49" s="70"/>
      <c r="S49" s="69" t="s">
        <v>81</v>
      </c>
    </row>
    <row r="50" spans="1:19" ht="26.1" customHeight="1" x14ac:dyDescent="0.5">
      <c r="A50" s="70"/>
      <c r="B50" s="66"/>
      <c r="C50" s="67" t="s">
        <v>82</v>
      </c>
      <c r="D50" s="71"/>
      <c r="E50" s="68">
        <v>14623784.25</v>
      </c>
      <c r="F50" s="68">
        <v>161897</v>
      </c>
      <c r="G50" s="68">
        <v>184766.12</v>
      </c>
      <c r="H50" s="68">
        <v>0</v>
      </c>
      <c r="I50" s="68">
        <v>148994</v>
      </c>
      <c r="J50" s="68">
        <v>8332813.54</v>
      </c>
      <c r="K50" s="68">
        <v>0</v>
      </c>
      <c r="L50" s="68">
        <v>522016.17</v>
      </c>
      <c r="M50" s="68">
        <v>9289735</v>
      </c>
      <c r="N50" s="68">
        <v>5028464.2300000004</v>
      </c>
      <c r="O50" s="68">
        <v>3059070</v>
      </c>
      <c r="P50" s="68">
        <v>1680000</v>
      </c>
      <c r="Q50" s="68">
        <v>0</v>
      </c>
      <c r="R50" s="70"/>
      <c r="S50" s="69" t="s">
        <v>83</v>
      </c>
    </row>
    <row r="51" spans="1:19" ht="26.1" customHeight="1" x14ac:dyDescent="0.5">
      <c r="A51" s="70"/>
      <c r="B51" s="66"/>
      <c r="C51" s="67" t="s">
        <v>84</v>
      </c>
      <c r="D51" s="71"/>
      <c r="E51" s="68">
        <v>14272010.029999999</v>
      </c>
      <c r="F51" s="68">
        <v>13913.8</v>
      </c>
      <c r="G51" s="68">
        <v>178230.61</v>
      </c>
      <c r="H51" s="68">
        <v>0</v>
      </c>
      <c r="I51" s="68">
        <v>850</v>
      </c>
      <c r="J51" s="68">
        <v>5605580</v>
      </c>
      <c r="K51" s="68">
        <v>0</v>
      </c>
      <c r="L51" s="68">
        <v>338807.74</v>
      </c>
      <c r="M51" s="68">
        <v>8666987</v>
      </c>
      <c r="N51" s="68">
        <v>3780327.57</v>
      </c>
      <c r="O51" s="68">
        <v>1484950</v>
      </c>
      <c r="P51" s="68">
        <v>1949800</v>
      </c>
      <c r="Q51" s="68">
        <v>0</v>
      </c>
      <c r="R51" s="70"/>
      <c r="S51" s="69" t="s">
        <v>85</v>
      </c>
    </row>
    <row r="52" spans="1:19" ht="26.1" customHeight="1" x14ac:dyDescent="0.5">
      <c r="A52" s="70"/>
      <c r="B52" s="66"/>
      <c r="C52" s="67" t="s">
        <v>86</v>
      </c>
      <c r="D52" s="71"/>
      <c r="E52" s="68">
        <v>13715645.15</v>
      </c>
      <c r="F52" s="68">
        <v>16753</v>
      </c>
      <c r="G52" s="68">
        <v>37609.949999999997</v>
      </c>
      <c r="H52" s="68">
        <v>0</v>
      </c>
      <c r="I52" s="68">
        <v>192750</v>
      </c>
      <c r="J52" s="68">
        <v>4843476</v>
      </c>
      <c r="K52" s="68">
        <v>0</v>
      </c>
      <c r="L52" s="68">
        <v>1053287.5</v>
      </c>
      <c r="M52" s="68">
        <v>7469188</v>
      </c>
      <c r="N52" s="68">
        <v>3456402.5</v>
      </c>
      <c r="O52" s="68">
        <v>2424980</v>
      </c>
      <c r="P52" s="68">
        <v>1340405.69</v>
      </c>
      <c r="Q52" s="68">
        <v>0</v>
      </c>
      <c r="R52" s="70"/>
      <c r="S52" s="69" t="s">
        <v>87</v>
      </c>
    </row>
    <row r="53" spans="1:19" ht="26.1" customHeight="1" x14ac:dyDescent="0.5">
      <c r="A53" s="70"/>
      <c r="B53" s="66"/>
      <c r="C53" s="75" t="s">
        <v>88</v>
      </c>
      <c r="D53" s="71"/>
      <c r="E53" s="68">
        <v>14169510.800000001</v>
      </c>
      <c r="F53" s="68">
        <v>5081.2</v>
      </c>
      <c r="G53" s="68">
        <v>157762.66</v>
      </c>
      <c r="H53" s="68">
        <v>148925</v>
      </c>
      <c r="I53" s="68">
        <v>60550</v>
      </c>
      <c r="J53" s="68">
        <v>6247137</v>
      </c>
      <c r="K53" s="68">
        <v>0</v>
      </c>
      <c r="L53" s="68">
        <v>779403</v>
      </c>
      <c r="M53" s="68">
        <v>8675092</v>
      </c>
      <c r="N53" s="68">
        <v>4307758.5999999996</v>
      </c>
      <c r="O53" s="68">
        <v>4189300</v>
      </c>
      <c r="P53" s="68">
        <v>1749859.69</v>
      </c>
      <c r="Q53" s="68">
        <v>20000</v>
      </c>
      <c r="R53" s="70"/>
      <c r="S53" s="69" t="s">
        <v>89</v>
      </c>
    </row>
    <row r="54" spans="1:19" ht="26.1" customHeight="1" x14ac:dyDescent="0.5">
      <c r="A54" s="70"/>
      <c r="B54" s="66"/>
      <c r="C54" s="67" t="s">
        <v>90</v>
      </c>
      <c r="D54" s="71"/>
      <c r="E54" s="68">
        <v>20009300.969999999</v>
      </c>
      <c r="F54" s="68">
        <v>189025.9</v>
      </c>
      <c r="G54" s="68">
        <v>229304.86</v>
      </c>
      <c r="H54" s="68">
        <v>0</v>
      </c>
      <c r="I54" s="68">
        <v>122111.12</v>
      </c>
      <c r="J54" s="68">
        <v>10026451</v>
      </c>
      <c r="K54" s="68">
        <v>2550</v>
      </c>
      <c r="L54" s="68">
        <v>1350108</v>
      </c>
      <c r="M54" s="68">
        <v>12518863</v>
      </c>
      <c r="N54" s="68">
        <v>7561457.5800000001</v>
      </c>
      <c r="O54" s="68">
        <v>3936910</v>
      </c>
      <c r="P54" s="68">
        <v>3096604.88</v>
      </c>
      <c r="Q54" s="68">
        <v>0</v>
      </c>
      <c r="R54" s="70"/>
      <c r="S54" s="69" t="s">
        <v>91</v>
      </c>
    </row>
    <row r="55" spans="1:19" ht="26.1" customHeight="1" x14ac:dyDescent="0.5">
      <c r="A55" s="70"/>
      <c r="B55" s="66"/>
      <c r="C55" s="67" t="s">
        <v>92</v>
      </c>
      <c r="D55" s="71"/>
      <c r="E55" s="68">
        <v>15814326.880000001</v>
      </c>
      <c r="F55" s="68">
        <v>92448</v>
      </c>
      <c r="G55" s="68">
        <v>58669.97</v>
      </c>
      <c r="H55" s="68">
        <v>0</v>
      </c>
      <c r="I55" s="68">
        <v>234877</v>
      </c>
      <c r="J55" s="68">
        <v>7710300</v>
      </c>
      <c r="K55" s="68">
        <v>0</v>
      </c>
      <c r="L55" s="68">
        <v>767898</v>
      </c>
      <c r="M55" s="68">
        <v>9311956</v>
      </c>
      <c r="N55" s="68">
        <v>5022821.4400000004</v>
      </c>
      <c r="O55" s="68">
        <v>2672160</v>
      </c>
      <c r="P55" s="68">
        <v>3156524.91</v>
      </c>
      <c r="Q55" s="68">
        <v>918963</v>
      </c>
      <c r="R55" s="70"/>
      <c r="S55" s="69" t="s">
        <v>93</v>
      </c>
    </row>
    <row r="56" spans="1:19" ht="26.1" customHeight="1" x14ac:dyDescent="0.5">
      <c r="A56" s="70"/>
      <c r="B56" s="66"/>
      <c r="C56" s="67" t="s">
        <v>94</v>
      </c>
      <c r="D56" s="71"/>
      <c r="E56" s="68">
        <v>15647688.449999999</v>
      </c>
      <c r="F56" s="68">
        <v>125270</v>
      </c>
      <c r="G56" s="68">
        <v>171411.8</v>
      </c>
      <c r="H56" s="68">
        <v>0</v>
      </c>
      <c r="I56" s="68">
        <v>26650</v>
      </c>
      <c r="J56" s="68">
        <v>17722838</v>
      </c>
      <c r="K56" s="68">
        <v>0</v>
      </c>
      <c r="L56" s="68">
        <v>7789354</v>
      </c>
      <c r="M56" s="68">
        <v>12075555</v>
      </c>
      <c r="N56" s="68">
        <v>5146915.0599999996</v>
      </c>
      <c r="O56" s="68">
        <v>4857581.3600000003</v>
      </c>
      <c r="P56" s="68">
        <v>2848908.86</v>
      </c>
      <c r="Q56" s="68">
        <v>0</v>
      </c>
      <c r="R56" s="70"/>
      <c r="S56" s="69" t="s">
        <v>95</v>
      </c>
    </row>
    <row r="57" spans="1:19" ht="26.1" customHeight="1" x14ac:dyDescent="0.5">
      <c r="A57" s="70"/>
      <c r="B57" s="66"/>
      <c r="C57" s="67" t="s">
        <v>96</v>
      </c>
      <c r="D57" s="71"/>
      <c r="E57" s="68">
        <v>20142579.440000001</v>
      </c>
      <c r="F57" s="68">
        <v>183847.8</v>
      </c>
      <c r="G57" s="68">
        <v>249369.45</v>
      </c>
      <c r="H57" s="68">
        <v>0</v>
      </c>
      <c r="I57" s="68">
        <v>135350</v>
      </c>
      <c r="J57" s="68">
        <v>12678072</v>
      </c>
      <c r="K57" s="68">
        <v>0</v>
      </c>
      <c r="L57" s="68">
        <v>1384688</v>
      </c>
      <c r="M57" s="68">
        <v>11840374</v>
      </c>
      <c r="N57" s="68">
        <v>6413587.4000000004</v>
      </c>
      <c r="O57" s="68">
        <v>4396102</v>
      </c>
      <c r="P57" s="68">
        <v>3825549.16</v>
      </c>
      <c r="Q57" s="68">
        <v>0</v>
      </c>
      <c r="R57" s="70"/>
      <c r="S57" s="69" t="s">
        <v>97</v>
      </c>
    </row>
    <row r="58" spans="1:19" ht="26.1" customHeight="1" x14ac:dyDescent="0.5">
      <c r="A58" s="70"/>
      <c r="B58" s="69"/>
      <c r="C58" s="67" t="s">
        <v>98</v>
      </c>
      <c r="D58" s="71"/>
      <c r="E58" s="68">
        <v>14414540.35</v>
      </c>
      <c r="F58" s="68">
        <v>134880.20000000001</v>
      </c>
      <c r="G58" s="68">
        <v>98898.47</v>
      </c>
      <c r="H58" s="68">
        <v>682755</v>
      </c>
      <c r="I58" s="68">
        <v>99213.41</v>
      </c>
      <c r="J58" s="68">
        <v>19010519</v>
      </c>
      <c r="K58" s="68">
        <v>0</v>
      </c>
      <c r="L58" s="68">
        <v>590216</v>
      </c>
      <c r="M58" s="68">
        <v>9670830</v>
      </c>
      <c r="N58" s="68">
        <v>5555005.2300000004</v>
      </c>
      <c r="O58" s="68">
        <v>2342354.85</v>
      </c>
      <c r="P58" s="68">
        <v>12132533.810000001</v>
      </c>
      <c r="Q58" s="68">
        <v>0</v>
      </c>
      <c r="R58" s="70"/>
      <c r="S58" s="69" t="s">
        <v>99</v>
      </c>
    </row>
    <row r="59" spans="1:19" ht="26.1" customHeight="1" x14ac:dyDescent="0.5">
      <c r="A59" s="60"/>
      <c r="B59" s="60"/>
      <c r="C59" s="67" t="s">
        <v>100</v>
      </c>
      <c r="D59" s="63"/>
      <c r="E59" s="68">
        <v>16446931.08</v>
      </c>
      <c r="F59" s="68">
        <v>175707.8</v>
      </c>
      <c r="G59" s="68">
        <v>104950.9</v>
      </c>
      <c r="H59" s="68">
        <v>369095</v>
      </c>
      <c r="I59" s="68">
        <v>142450</v>
      </c>
      <c r="J59" s="68">
        <v>6076851</v>
      </c>
      <c r="K59" s="68">
        <v>0</v>
      </c>
      <c r="L59" s="68">
        <v>625487.65</v>
      </c>
      <c r="M59" s="68">
        <v>11771927</v>
      </c>
      <c r="N59" s="68">
        <v>6135359.5300000003</v>
      </c>
      <c r="O59" s="68">
        <v>3351929.34</v>
      </c>
      <c r="P59" s="68">
        <v>1425000</v>
      </c>
      <c r="Q59" s="68">
        <v>0</v>
      </c>
      <c r="R59" s="70"/>
      <c r="S59" s="69" t="s">
        <v>101</v>
      </c>
    </row>
    <row r="60" spans="1:19" ht="26.1" customHeight="1" x14ac:dyDescent="0.5">
      <c r="A60" s="60"/>
      <c r="B60" s="60"/>
      <c r="C60" s="67" t="s">
        <v>102</v>
      </c>
      <c r="D60" s="63"/>
      <c r="E60" s="68">
        <v>13716167.01</v>
      </c>
      <c r="F60" s="68">
        <v>64927.4</v>
      </c>
      <c r="G60" s="68">
        <v>59575.86</v>
      </c>
      <c r="H60" s="68">
        <v>186490</v>
      </c>
      <c r="I60" s="68">
        <v>73000</v>
      </c>
      <c r="J60" s="68">
        <v>13313586.68</v>
      </c>
      <c r="K60" s="68">
        <v>0</v>
      </c>
      <c r="L60" s="68">
        <v>754344</v>
      </c>
      <c r="M60" s="68">
        <v>8855687</v>
      </c>
      <c r="N60" s="68">
        <v>6272655.9299999997</v>
      </c>
      <c r="O60" s="68">
        <v>2270241.5</v>
      </c>
      <c r="P60" s="68">
        <v>8872887.6799999997</v>
      </c>
      <c r="Q60" s="68">
        <v>0</v>
      </c>
      <c r="R60" s="70"/>
      <c r="S60" s="69" t="s">
        <v>103</v>
      </c>
    </row>
    <row r="61" spans="1:19" ht="26.1" customHeight="1" x14ac:dyDescent="0.5">
      <c r="A61" s="60"/>
      <c r="B61" s="60"/>
      <c r="C61" s="67" t="s">
        <v>104</v>
      </c>
      <c r="D61" s="63"/>
      <c r="E61" s="68">
        <v>15739625.890000001</v>
      </c>
      <c r="F61" s="68">
        <v>159491</v>
      </c>
      <c r="G61" s="68">
        <v>39827.29</v>
      </c>
      <c r="H61" s="68">
        <v>0</v>
      </c>
      <c r="I61" s="68">
        <v>289332</v>
      </c>
      <c r="J61" s="68">
        <v>6628439</v>
      </c>
      <c r="K61" s="68">
        <v>0</v>
      </c>
      <c r="L61" s="68">
        <v>906831</v>
      </c>
      <c r="M61" s="68">
        <v>9230183</v>
      </c>
      <c r="N61" s="68">
        <v>6442765.4699999997</v>
      </c>
      <c r="O61" s="68">
        <v>1676980</v>
      </c>
      <c r="P61" s="68">
        <v>1866293.32</v>
      </c>
      <c r="Q61" s="68">
        <v>0</v>
      </c>
      <c r="R61" s="70"/>
      <c r="S61" s="69" t="s">
        <v>83</v>
      </c>
    </row>
    <row r="62" spans="1:19" ht="26.1" customHeight="1" x14ac:dyDescent="0.5">
      <c r="A62" s="60"/>
      <c r="B62" s="60"/>
      <c r="C62" s="67" t="s">
        <v>105</v>
      </c>
      <c r="D62" s="63"/>
      <c r="E62" s="68">
        <v>14974010.460000001</v>
      </c>
      <c r="F62" s="68">
        <v>22853.4</v>
      </c>
      <c r="G62" s="68">
        <v>57492.71</v>
      </c>
      <c r="H62" s="68">
        <v>94278</v>
      </c>
      <c r="I62" s="68">
        <v>180823</v>
      </c>
      <c r="J62" s="68">
        <v>23356132</v>
      </c>
      <c r="K62" s="68">
        <v>0</v>
      </c>
      <c r="L62" s="68">
        <v>8182417</v>
      </c>
      <c r="M62" s="68">
        <v>14983051</v>
      </c>
      <c r="N62" s="68">
        <v>6703543.8099999996</v>
      </c>
      <c r="O62" s="68">
        <v>6724028.5700000003</v>
      </c>
      <c r="P62" s="68">
        <v>1553093.26</v>
      </c>
      <c r="Q62" s="68">
        <v>0</v>
      </c>
      <c r="R62" s="70"/>
      <c r="S62" s="69" t="s">
        <v>106</v>
      </c>
    </row>
    <row r="63" spans="1:19" ht="26.1" customHeight="1" x14ac:dyDescent="0.5">
      <c r="A63" s="70"/>
      <c r="B63" s="70"/>
      <c r="C63" s="67" t="s">
        <v>107</v>
      </c>
      <c r="D63" s="71"/>
      <c r="E63" s="68">
        <v>21788080.18</v>
      </c>
      <c r="F63" s="68">
        <v>64418.6</v>
      </c>
      <c r="G63" s="68">
        <v>250245.83</v>
      </c>
      <c r="H63" s="68">
        <v>0</v>
      </c>
      <c r="I63" s="68">
        <v>605717.63</v>
      </c>
      <c r="J63" s="68">
        <v>37922138</v>
      </c>
      <c r="K63" s="68">
        <v>0</v>
      </c>
      <c r="L63" s="68">
        <v>1583173.92</v>
      </c>
      <c r="M63" s="68">
        <v>11819636</v>
      </c>
      <c r="N63" s="68">
        <v>9135314.5999999996</v>
      </c>
      <c r="O63" s="68">
        <v>6821690</v>
      </c>
      <c r="P63" s="68">
        <v>26911531.850000001</v>
      </c>
      <c r="Q63" s="68">
        <v>50400</v>
      </c>
      <c r="R63" s="70"/>
      <c r="S63" s="69" t="s">
        <v>108</v>
      </c>
    </row>
    <row r="64" spans="1:19" ht="26.1" customHeight="1" x14ac:dyDescent="0.5">
      <c r="A64" s="70"/>
      <c r="B64" s="70"/>
      <c r="C64" s="67" t="s">
        <v>109</v>
      </c>
      <c r="D64" s="71"/>
      <c r="E64" s="68">
        <v>9034415.4399999995</v>
      </c>
      <c r="F64" s="68">
        <v>159511.4</v>
      </c>
      <c r="G64" s="68">
        <v>137290.64000000001</v>
      </c>
      <c r="H64" s="68">
        <v>0</v>
      </c>
      <c r="I64" s="68">
        <v>886728.91</v>
      </c>
      <c r="J64" s="68">
        <v>27333071.219999999</v>
      </c>
      <c r="K64" s="68">
        <v>0</v>
      </c>
      <c r="L64" s="68">
        <v>1060586</v>
      </c>
      <c r="M64" s="68">
        <v>8131219.3399999999</v>
      </c>
      <c r="N64" s="68">
        <v>4004020.34</v>
      </c>
      <c r="O64" s="68">
        <v>2689161</v>
      </c>
      <c r="P64" s="68">
        <v>21497958.370000001</v>
      </c>
      <c r="Q64" s="68">
        <v>0</v>
      </c>
      <c r="R64" s="70"/>
      <c r="S64" s="69" t="s">
        <v>110</v>
      </c>
    </row>
    <row r="65" spans="1:22" ht="26.1" customHeight="1" x14ac:dyDescent="0.5">
      <c r="A65" s="70"/>
      <c r="B65" s="70"/>
      <c r="C65" s="67" t="s">
        <v>111</v>
      </c>
      <c r="D65" s="71"/>
      <c r="E65" s="68">
        <v>1837437.89</v>
      </c>
      <c r="F65" s="68">
        <v>145036.4</v>
      </c>
      <c r="G65" s="68">
        <v>68945.850000000006</v>
      </c>
      <c r="H65" s="68">
        <v>78420</v>
      </c>
      <c r="I65" s="68">
        <v>321130</v>
      </c>
      <c r="J65" s="68">
        <v>12222835</v>
      </c>
      <c r="K65" s="68">
        <v>0</v>
      </c>
      <c r="L65" s="68">
        <v>1422798</v>
      </c>
      <c r="M65" s="68">
        <v>11301974.5</v>
      </c>
      <c r="N65" s="68">
        <v>7885795.0999999996</v>
      </c>
      <c r="O65" s="68">
        <v>3395370</v>
      </c>
      <c r="P65" s="68">
        <v>2885778.24</v>
      </c>
      <c r="Q65" s="68">
        <v>30000</v>
      </c>
      <c r="R65" s="70"/>
      <c r="S65" s="69" t="s">
        <v>112</v>
      </c>
    </row>
    <row r="66" spans="1:22" ht="26.1" customHeight="1" x14ac:dyDescent="0.5">
      <c r="A66" s="70"/>
      <c r="B66" s="61" t="s">
        <v>113</v>
      </c>
      <c r="C66" s="62"/>
      <c r="D66" s="71"/>
      <c r="E66" s="58">
        <f>SUM(E67,E83:E89)</f>
        <v>135796445.16</v>
      </c>
      <c r="F66" s="58">
        <f t="shared" ref="F66:Q66" si="4">SUM(F67,F83:F89)</f>
        <v>736632.7</v>
      </c>
      <c r="G66" s="58">
        <f t="shared" si="4"/>
        <v>933274.39</v>
      </c>
      <c r="H66" s="58">
        <f t="shared" si="4"/>
        <v>403066.8</v>
      </c>
      <c r="I66" s="58">
        <f t="shared" si="4"/>
        <v>1525191.98</v>
      </c>
      <c r="J66" s="58">
        <f t="shared" si="4"/>
        <v>128253753.67</v>
      </c>
      <c r="K66" s="58">
        <f t="shared" si="4"/>
        <v>73000</v>
      </c>
      <c r="L66" s="58">
        <f t="shared" si="4"/>
        <v>23593272.039999999</v>
      </c>
      <c r="M66" s="58">
        <f t="shared" si="4"/>
        <v>110311118.81</v>
      </c>
      <c r="N66" s="58">
        <f t="shared" si="4"/>
        <v>43553760.43</v>
      </c>
      <c r="O66" s="58">
        <f t="shared" si="4"/>
        <v>29465372.41</v>
      </c>
      <c r="P66" s="58">
        <f t="shared" si="4"/>
        <v>43253198.590000004</v>
      </c>
      <c r="Q66" s="58">
        <f t="shared" si="4"/>
        <v>0</v>
      </c>
      <c r="R66" s="70"/>
      <c r="S66" s="64" t="s">
        <v>114</v>
      </c>
    </row>
    <row r="67" spans="1:22" ht="26.1" customHeight="1" x14ac:dyDescent="0.5">
      <c r="A67" s="70"/>
      <c r="B67" s="69"/>
      <c r="C67" s="67" t="s">
        <v>115</v>
      </c>
      <c r="D67" s="71"/>
      <c r="E67" s="68">
        <v>14203300.039999999</v>
      </c>
      <c r="F67" s="68">
        <v>249723.5</v>
      </c>
      <c r="G67" s="68">
        <v>157670.79</v>
      </c>
      <c r="H67" s="68">
        <v>0</v>
      </c>
      <c r="I67" s="68">
        <v>17546</v>
      </c>
      <c r="J67" s="68">
        <v>15754368.859999999</v>
      </c>
      <c r="K67" s="68">
        <v>0</v>
      </c>
      <c r="L67" s="68">
        <v>664947</v>
      </c>
      <c r="M67" s="68">
        <v>10113808</v>
      </c>
      <c r="N67" s="68">
        <v>4190254.06</v>
      </c>
      <c r="O67" s="68">
        <v>1766905</v>
      </c>
      <c r="P67" s="68">
        <v>11465435.59</v>
      </c>
      <c r="Q67" s="68">
        <v>0</v>
      </c>
      <c r="R67" s="70"/>
      <c r="S67" s="69" t="s">
        <v>116</v>
      </c>
    </row>
    <row r="68" spans="1:22" ht="27.95" customHeight="1" x14ac:dyDescent="0.5">
      <c r="A68" s="70"/>
      <c r="B68" s="69"/>
      <c r="C68" s="67"/>
      <c r="D68" s="70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0"/>
      <c r="S68" s="69"/>
      <c r="T68" s="77"/>
    </row>
    <row r="69" spans="1:22" ht="3.95" customHeight="1" x14ac:dyDescent="0.5">
      <c r="A69" s="70"/>
      <c r="B69" s="66"/>
      <c r="C69" s="67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69"/>
    </row>
    <row r="70" spans="1:22" s="1" customFormat="1" ht="27.75" x14ac:dyDescent="0.65">
      <c r="B70" s="2" t="s">
        <v>0</v>
      </c>
      <c r="C70" s="3">
        <v>19.3</v>
      </c>
      <c r="D70" s="2" t="s">
        <v>76</v>
      </c>
      <c r="V70" s="4"/>
    </row>
    <row r="71" spans="1:22" s="5" customFormat="1" ht="27.75" x14ac:dyDescent="0.65">
      <c r="B71" s="1" t="s">
        <v>2</v>
      </c>
      <c r="C71" s="3">
        <v>19.3</v>
      </c>
      <c r="D71" s="6" t="s">
        <v>3</v>
      </c>
      <c r="V71" s="1"/>
    </row>
    <row r="72" spans="1:22" s="5" customFormat="1" ht="27.75" x14ac:dyDescent="0.65">
      <c r="B72" s="1"/>
      <c r="C72" s="3"/>
      <c r="D72" s="6" t="s">
        <v>77</v>
      </c>
    </row>
    <row r="73" spans="1:22" s="7" customFormat="1" ht="15" customHeight="1" x14ac:dyDescent="0.5">
      <c r="B73" s="8"/>
      <c r="C73" s="9"/>
      <c r="D73" s="10"/>
      <c r="S73" s="11" t="s">
        <v>5</v>
      </c>
    </row>
    <row r="74" spans="1:22" ht="6" customHeight="1" x14ac:dyDescent="0.5">
      <c r="V74" s="7"/>
    </row>
    <row r="75" spans="1:22" s="24" customFormat="1" x14ac:dyDescent="0.5">
      <c r="A75" s="13"/>
      <c r="B75" s="14"/>
      <c r="C75" s="14"/>
      <c r="D75" s="15"/>
      <c r="E75" s="16" t="s">
        <v>6</v>
      </c>
      <c r="F75" s="17"/>
      <c r="G75" s="17"/>
      <c r="H75" s="17"/>
      <c r="I75" s="17"/>
      <c r="J75" s="17"/>
      <c r="K75" s="18"/>
      <c r="L75" s="19" t="s">
        <v>7</v>
      </c>
      <c r="M75" s="20"/>
      <c r="N75" s="20"/>
      <c r="O75" s="20"/>
      <c r="P75" s="20"/>
      <c r="Q75" s="21"/>
      <c r="R75" s="22"/>
      <c r="S75" s="23" t="s">
        <v>8</v>
      </c>
      <c r="V75" s="12"/>
    </row>
    <row r="76" spans="1:22" s="24" customFormat="1" ht="21.75" customHeight="1" x14ac:dyDescent="0.45">
      <c r="E76" s="25" t="s">
        <v>9</v>
      </c>
      <c r="F76" s="26"/>
      <c r="G76" s="26"/>
      <c r="H76" s="26"/>
      <c r="I76" s="26"/>
      <c r="J76" s="26"/>
      <c r="K76" s="27"/>
      <c r="L76" s="28" t="s">
        <v>10</v>
      </c>
      <c r="M76" s="29"/>
      <c r="N76" s="29"/>
      <c r="O76" s="29"/>
      <c r="P76" s="29"/>
      <c r="Q76" s="30"/>
      <c r="R76" s="31"/>
      <c r="S76" s="32"/>
    </row>
    <row r="77" spans="1:22" s="24" customFormat="1" x14ac:dyDescent="0.45">
      <c r="A77" s="33" t="s">
        <v>11</v>
      </c>
      <c r="B77" s="33"/>
      <c r="C77" s="33"/>
      <c r="D77" s="34"/>
      <c r="E77" s="35"/>
      <c r="F77" s="35" t="s">
        <v>12</v>
      </c>
      <c r="G77" s="36" t="s">
        <v>13</v>
      </c>
      <c r="H77" s="36" t="s">
        <v>14</v>
      </c>
      <c r="I77" s="36" t="s">
        <v>15</v>
      </c>
      <c r="J77" s="36" t="s">
        <v>16</v>
      </c>
      <c r="K77" s="36" t="s">
        <v>17</v>
      </c>
      <c r="L77" s="31"/>
      <c r="M77" s="36" t="s">
        <v>18</v>
      </c>
      <c r="N77" s="36" t="s">
        <v>19</v>
      </c>
      <c r="O77" s="36" t="s">
        <v>20</v>
      </c>
      <c r="P77" s="36" t="s">
        <v>21</v>
      </c>
      <c r="Q77" s="36" t="s">
        <v>22</v>
      </c>
      <c r="R77" s="31"/>
      <c r="S77" s="32"/>
      <c r="T77" s="37"/>
    </row>
    <row r="78" spans="1:22" s="24" customFormat="1" x14ac:dyDescent="0.45">
      <c r="A78" s="33" t="s">
        <v>23</v>
      </c>
      <c r="B78" s="33"/>
      <c r="C78" s="33"/>
      <c r="D78" s="34"/>
      <c r="E78" s="35" t="s">
        <v>24</v>
      </c>
      <c r="F78" s="35" t="s">
        <v>25</v>
      </c>
      <c r="G78" s="38"/>
      <c r="H78" s="38"/>
      <c r="I78" s="38"/>
      <c r="J78" s="38"/>
      <c r="K78" s="38"/>
      <c r="L78" s="31" t="s">
        <v>26</v>
      </c>
      <c r="M78" s="38"/>
      <c r="N78" s="38"/>
      <c r="O78" s="38"/>
      <c r="P78" s="38"/>
      <c r="Q78" s="38"/>
      <c r="R78" s="31"/>
      <c r="S78" s="32"/>
      <c r="T78" s="37"/>
    </row>
    <row r="79" spans="1:22" s="24" customFormat="1" x14ac:dyDescent="0.45">
      <c r="A79" s="33" t="s">
        <v>27</v>
      </c>
      <c r="B79" s="33"/>
      <c r="C79" s="33"/>
      <c r="D79" s="34"/>
      <c r="E79" s="39" t="s">
        <v>28</v>
      </c>
      <c r="F79" s="35" t="s">
        <v>29</v>
      </c>
      <c r="G79" s="38"/>
      <c r="H79" s="38"/>
      <c r="I79" s="38"/>
      <c r="J79" s="38"/>
      <c r="K79" s="38"/>
      <c r="L79" s="40" t="s">
        <v>30</v>
      </c>
      <c r="M79" s="38"/>
      <c r="N79" s="38"/>
      <c r="O79" s="38"/>
      <c r="P79" s="38"/>
      <c r="Q79" s="38"/>
      <c r="R79" s="31"/>
      <c r="S79" s="32"/>
      <c r="T79" s="37"/>
    </row>
    <row r="80" spans="1:22" s="24" customFormat="1" x14ac:dyDescent="0.45">
      <c r="A80" s="41"/>
      <c r="B80" s="41"/>
      <c r="C80" s="41"/>
      <c r="D80" s="42"/>
      <c r="E80" s="39" t="s">
        <v>31</v>
      </c>
      <c r="F80" s="43" t="s">
        <v>32</v>
      </c>
      <c r="G80" s="38"/>
      <c r="H80" s="38"/>
      <c r="I80" s="38"/>
      <c r="J80" s="38"/>
      <c r="K80" s="38"/>
      <c r="L80" s="40" t="s">
        <v>33</v>
      </c>
      <c r="M80" s="38"/>
      <c r="N80" s="38"/>
      <c r="O80" s="38"/>
      <c r="P80" s="38"/>
      <c r="Q80" s="38"/>
      <c r="R80" s="31"/>
      <c r="S80" s="32"/>
      <c r="T80" s="37"/>
    </row>
    <row r="81" spans="1:22" s="24" customFormat="1" ht="19.5" x14ac:dyDescent="0.45">
      <c r="A81" s="44"/>
      <c r="B81" s="44"/>
      <c r="C81" s="44"/>
      <c r="D81" s="45"/>
      <c r="E81" s="46"/>
      <c r="F81" s="47" t="s">
        <v>34</v>
      </c>
      <c r="G81" s="48"/>
      <c r="H81" s="48"/>
      <c r="I81" s="48"/>
      <c r="J81" s="48"/>
      <c r="K81" s="48"/>
      <c r="L81" s="46"/>
      <c r="M81" s="48"/>
      <c r="N81" s="48"/>
      <c r="O81" s="48"/>
      <c r="P81" s="48"/>
      <c r="Q81" s="48"/>
      <c r="R81" s="49"/>
      <c r="S81" s="50"/>
    </row>
    <row r="82" spans="1:22" ht="3" customHeight="1" x14ac:dyDescent="0.5">
      <c r="A82" s="51" t="s">
        <v>35</v>
      </c>
      <c r="B82" s="51"/>
      <c r="C82" s="51"/>
      <c r="D82" s="52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74"/>
      <c r="S82" s="55"/>
      <c r="V82" s="24"/>
    </row>
    <row r="83" spans="1:22" ht="26.1" customHeight="1" x14ac:dyDescent="0.5">
      <c r="A83" s="70"/>
      <c r="B83" s="69"/>
      <c r="C83" s="67" t="s">
        <v>117</v>
      </c>
      <c r="D83" s="71"/>
      <c r="E83" s="68">
        <v>21582987.699999999</v>
      </c>
      <c r="F83" s="68">
        <v>116373.6</v>
      </c>
      <c r="G83" s="68">
        <v>305411.03000000003</v>
      </c>
      <c r="H83" s="68">
        <v>0</v>
      </c>
      <c r="I83" s="68">
        <v>257250</v>
      </c>
      <c r="J83" s="68">
        <v>32170723.109999999</v>
      </c>
      <c r="K83" s="68">
        <v>0</v>
      </c>
      <c r="L83" s="68">
        <v>12970045</v>
      </c>
      <c r="M83" s="68">
        <v>19369305.100000001</v>
      </c>
      <c r="N83" s="68">
        <v>9273476.1099999994</v>
      </c>
      <c r="O83" s="68">
        <v>3822051.11</v>
      </c>
      <c r="P83" s="68">
        <v>2958500</v>
      </c>
      <c r="Q83" s="68">
        <v>0</v>
      </c>
      <c r="R83" s="70"/>
      <c r="S83" s="69" t="s">
        <v>118</v>
      </c>
    </row>
    <row r="84" spans="1:22" ht="26.1" customHeight="1" x14ac:dyDescent="0.5">
      <c r="A84" s="70"/>
      <c r="B84" s="66"/>
      <c r="C84" s="67" t="s">
        <v>119</v>
      </c>
      <c r="D84" s="71"/>
      <c r="E84" s="68">
        <v>18216816.879999999</v>
      </c>
      <c r="F84" s="68">
        <v>149680</v>
      </c>
      <c r="G84" s="68">
        <v>154312.88</v>
      </c>
      <c r="H84" s="68">
        <v>0</v>
      </c>
      <c r="I84" s="68">
        <v>118270</v>
      </c>
      <c r="J84" s="68">
        <v>9819332</v>
      </c>
      <c r="K84" s="68">
        <v>0</v>
      </c>
      <c r="L84" s="68">
        <v>1028760</v>
      </c>
      <c r="M84" s="68">
        <v>11842911</v>
      </c>
      <c r="N84" s="68">
        <v>4418438.07</v>
      </c>
      <c r="O84" s="68">
        <v>5212187.3</v>
      </c>
      <c r="P84" s="68">
        <v>2187000</v>
      </c>
      <c r="Q84" s="68">
        <v>0</v>
      </c>
      <c r="R84" s="70"/>
      <c r="S84" s="69" t="s">
        <v>120</v>
      </c>
    </row>
    <row r="85" spans="1:22" ht="26.1" customHeight="1" x14ac:dyDescent="0.5">
      <c r="A85" s="70"/>
      <c r="B85" s="66"/>
      <c r="C85" s="67" t="s">
        <v>121</v>
      </c>
      <c r="D85" s="71"/>
      <c r="E85" s="68">
        <v>19718576.109999999</v>
      </c>
      <c r="F85" s="68">
        <v>9340</v>
      </c>
      <c r="G85" s="68">
        <v>120823.71</v>
      </c>
      <c r="H85" s="68">
        <v>0</v>
      </c>
      <c r="I85" s="68">
        <v>263287</v>
      </c>
      <c r="J85" s="68">
        <v>12246870</v>
      </c>
      <c r="K85" s="68">
        <v>0</v>
      </c>
      <c r="L85" s="68">
        <v>746116</v>
      </c>
      <c r="M85" s="68">
        <v>20522574.43</v>
      </c>
      <c r="N85" s="68">
        <v>358163.21</v>
      </c>
      <c r="O85" s="68">
        <v>6337490</v>
      </c>
      <c r="P85" s="68">
        <v>2181996.81</v>
      </c>
      <c r="Q85" s="68">
        <v>0</v>
      </c>
      <c r="R85" s="70"/>
      <c r="S85" s="69" t="s">
        <v>122</v>
      </c>
    </row>
    <row r="86" spans="1:22" ht="26.1" customHeight="1" x14ac:dyDescent="0.5">
      <c r="A86" s="70"/>
      <c r="B86" s="66"/>
      <c r="C86" s="75" t="s">
        <v>123</v>
      </c>
      <c r="D86" s="71"/>
      <c r="E86" s="68">
        <v>18204228.649999999</v>
      </c>
      <c r="F86" s="68">
        <v>135524.6</v>
      </c>
      <c r="G86" s="68">
        <v>73905.84</v>
      </c>
      <c r="H86" s="68">
        <v>0</v>
      </c>
      <c r="I86" s="68">
        <v>55803.98</v>
      </c>
      <c r="J86" s="68">
        <v>20296827</v>
      </c>
      <c r="K86" s="68">
        <v>0</v>
      </c>
      <c r="L86" s="68">
        <v>1415410</v>
      </c>
      <c r="M86" s="68">
        <v>15453222.75</v>
      </c>
      <c r="N86" s="68">
        <v>8412552.2799999993</v>
      </c>
      <c r="O86" s="68">
        <v>1593080</v>
      </c>
      <c r="P86" s="68">
        <v>10876900</v>
      </c>
      <c r="Q86" s="68">
        <v>0</v>
      </c>
      <c r="R86" s="70"/>
      <c r="S86" s="69" t="s">
        <v>124</v>
      </c>
    </row>
    <row r="87" spans="1:22" ht="26.1" customHeight="1" x14ac:dyDescent="0.5">
      <c r="A87" s="70"/>
      <c r="B87" s="66"/>
      <c r="C87" s="75" t="s">
        <v>125</v>
      </c>
      <c r="D87" s="71"/>
      <c r="E87" s="68">
        <v>14064292.140000001</v>
      </c>
      <c r="F87" s="68">
        <v>15334.4</v>
      </c>
      <c r="G87" s="68">
        <v>0</v>
      </c>
      <c r="H87" s="68">
        <v>90430.8</v>
      </c>
      <c r="I87" s="68">
        <v>812725</v>
      </c>
      <c r="J87" s="68">
        <v>17811160.699999999</v>
      </c>
      <c r="K87" s="68">
        <v>73000</v>
      </c>
      <c r="L87" s="68">
        <v>5756011.4000000004</v>
      </c>
      <c r="M87" s="68">
        <v>11731382</v>
      </c>
      <c r="N87" s="68">
        <v>5914838.29</v>
      </c>
      <c r="O87" s="68">
        <v>7621559</v>
      </c>
      <c r="P87" s="68">
        <v>841728.19</v>
      </c>
      <c r="Q87" s="68">
        <v>0</v>
      </c>
      <c r="R87" s="70"/>
      <c r="S87" s="69" t="s">
        <v>126</v>
      </c>
    </row>
    <row r="88" spans="1:22" ht="26.1" customHeight="1" x14ac:dyDescent="0.5">
      <c r="A88" s="70"/>
      <c r="B88" s="66"/>
      <c r="C88" s="67" t="s">
        <v>127</v>
      </c>
      <c r="D88" s="71"/>
      <c r="E88" s="68">
        <v>13646338.369999999</v>
      </c>
      <c r="F88" s="68">
        <v>19846.599999999999</v>
      </c>
      <c r="G88" s="68">
        <v>79461.77</v>
      </c>
      <c r="H88" s="68">
        <v>312636</v>
      </c>
      <c r="I88" s="68">
        <v>310</v>
      </c>
      <c r="J88" s="68">
        <v>5067764</v>
      </c>
      <c r="K88" s="68">
        <v>0</v>
      </c>
      <c r="L88" s="68">
        <v>429456.64000000001</v>
      </c>
      <c r="M88" s="68">
        <v>8925646</v>
      </c>
      <c r="N88" s="68">
        <v>5985377.04</v>
      </c>
      <c r="O88" s="68">
        <v>2579000</v>
      </c>
      <c r="P88" s="68">
        <v>1202500</v>
      </c>
      <c r="Q88" s="68">
        <v>0</v>
      </c>
      <c r="R88" s="70"/>
      <c r="S88" s="69" t="s">
        <v>128</v>
      </c>
    </row>
    <row r="89" spans="1:22" ht="26.1" customHeight="1" x14ac:dyDescent="0.5">
      <c r="A89" s="70"/>
      <c r="B89" s="66"/>
      <c r="C89" s="67" t="s">
        <v>129</v>
      </c>
      <c r="D89" s="71"/>
      <c r="E89" s="68">
        <v>16159905.27</v>
      </c>
      <c r="F89" s="68">
        <v>40810</v>
      </c>
      <c r="G89" s="68">
        <v>41688.370000000003</v>
      </c>
      <c r="H89" s="68">
        <v>0</v>
      </c>
      <c r="I89" s="68">
        <v>0</v>
      </c>
      <c r="J89" s="68">
        <v>15086708</v>
      </c>
      <c r="K89" s="68">
        <v>0</v>
      </c>
      <c r="L89" s="68">
        <v>582526</v>
      </c>
      <c r="M89" s="68">
        <v>12352269.529999999</v>
      </c>
      <c r="N89" s="68">
        <v>5000661.37</v>
      </c>
      <c r="O89" s="68">
        <v>533100</v>
      </c>
      <c r="P89" s="68">
        <v>11539138</v>
      </c>
      <c r="Q89" s="68">
        <v>0</v>
      </c>
      <c r="R89" s="70"/>
      <c r="S89" s="69" t="s">
        <v>130</v>
      </c>
    </row>
    <row r="90" spans="1:22" ht="26.1" customHeight="1" x14ac:dyDescent="0.5">
      <c r="A90" s="60"/>
      <c r="B90" s="61" t="s">
        <v>131</v>
      </c>
      <c r="C90" s="62"/>
      <c r="D90" s="63"/>
      <c r="E90" s="58">
        <f t="shared" ref="E90:Q90" si="5">SUM(E91:E97)</f>
        <v>127844370.03</v>
      </c>
      <c r="F90" s="58">
        <f>SUM(F91:F97)</f>
        <v>1633147.7800000003</v>
      </c>
      <c r="G90" s="58">
        <f t="shared" si="5"/>
        <v>352607.14</v>
      </c>
      <c r="H90" s="58">
        <f t="shared" si="5"/>
        <v>147975.17000000001</v>
      </c>
      <c r="I90" s="58">
        <f t="shared" si="5"/>
        <v>468971.85</v>
      </c>
      <c r="J90" s="58">
        <f t="shared" si="5"/>
        <v>60736677</v>
      </c>
      <c r="K90" s="58">
        <f t="shared" si="5"/>
        <v>301351.01</v>
      </c>
      <c r="L90" s="58">
        <f t="shared" si="5"/>
        <v>4190064.5</v>
      </c>
      <c r="M90" s="58">
        <f t="shared" si="5"/>
        <v>78466620.180000007</v>
      </c>
      <c r="N90" s="58">
        <f t="shared" si="5"/>
        <v>36385080.390000001</v>
      </c>
      <c r="O90" s="58">
        <f t="shared" si="5"/>
        <v>21495943.25</v>
      </c>
      <c r="P90" s="58">
        <f t="shared" si="5"/>
        <v>21404280.699999999</v>
      </c>
      <c r="Q90" s="58">
        <f t="shared" si="5"/>
        <v>60000</v>
      </c>
      <c r="R90" s="70"/>
      <c r="S90" s="64" t="s">
        <v>132</v>
      </c>
    </row>
    <row r="91" spans="1:22" ht="26.1" customHeight="1" x14ac:dyDescent="0.5">
      <c r="A91" s="60"/>
      <c r="B91" s="61"/>
      <c r="C91" s="67" t="s">
        <v>133</v>
      </c>
      <c r="D91" s="63"/>
      <c r="E91" s="68">
        <v>22409478.059999999</v>
      </c>
      <c r="F91" s="68">
        <v>104068.1</v>
      </c>
      <c r="G91" s="68">
        <v>117630.57</v>
      </c>
      <c r="H91" s="68">
        <v>0</v>
      </c>
      <c r="I91" s="68">
        <v>164639.85</v>
      </c>
      <c r="J91" s="68">
        <v>6292088</v>
      </c>
      <c r="K91" s="68">
        <v>0</v>
      </c>
      <c r="L91" s="68">
        <v>490740.5</v>
      </c>
      <c r="M91" s="68">
        <v>10919172</v>
      </c>
      <c r="N91" s="68">
        <v>3898646.88</v>
      </c>
      <c r="O91" s="68">
        <v>2440755</v>
      </c>
      <c r="P91" s="68">
        <v>2302000</v>
      </c>
      <c r="Q91" s="68">
        <v>0</v>
      </c>
      <c r="R91" s="70"/>
      <c r="S91" s="69" t="s">
        <v>134</v>
      </c>
    </row>
    <row r="92" spans="1:22" ht="26.1" customHeight="1" x14ac:dyDescent="0.5">
      <c r="A92" s="60"/>
      <c r="B92" s="66"/>
      <c r="C92" s="67" t="s">
        <v>135</v>
      </c>
      <c r="D92" s="63"/>
      <c r="E92" s="68">
        <v>17492967.629999999</v>
      </c>
      <c r="F92" s="68">
        <v>191462.48</v>
      </c>
      <c r="G92" s="68">
        <v>85501.35</v>
      </c>
      <c r="H92" s="68">
        <v>0</v>
      </c>
      <c r="I92" s="68">
        <v>53180</v>
      </c>
      <c r="J92" s="68">
        <v>7456471</v>
      </c>
      <c r="K92" s="68">
        <v>0</v>
      </c>
      <c r="L92" s="68">
        <v>433062</v>
      </c>
      <c r="M92" s="68">
        <v>12040853</v>
      </c>
      <c r="N92" s="68">
        <v>4859605.38</v>
      </c>
      <c r="O92" s="68">
        <v>3894600</v>
      </c>
      <c r="P92" s="68">
        <v>2301829.2599999998</v>
      </c>
      <c r="Q92" s="68">
        <v>0</v>
      </c>
      <c r="R92" s="70"/>
      <c r="S92" s="69" t="s">
        <v>136</v>
      </c>
    </row>
    <row r="93" spans="1:22" ht="26.1" customHeight="1" x14ac:dyDescent="0.5">
      <c r="A93" s="60"/>
      <c r="B93" s="66"/>
      <c r="C93" s="67" t="s">
        <v>137</v>
      </c>
      <c r="D93" s="63"/>
      <c r="E93" s="68">
        <v>15094264.6</v>
      </c>
      <c r="F93" s="68">
        <v>238266.8</v>
      </c>
      <c r="G93" s="68">
        <v>93984.83</v>
      </c>
      <c r="H93" s="68">
        <v>0</v>
      </c>
      <c r="I93" s="68">
        <v>28990</v>
      </c>
      <c r="J93" s="68">
        <v>6039526</v>
      </c>
      <c r="K93" s="68">
        <v>0</v>
      </c>
      <c r="L93" s="68">
        <v>897293</v>
      </c>
      <c r="M93" s="68">
        <v>9488425.7699999996</v>
      </c>
      <c r="N93" s="68">
        <v>4130891.99</v>
      </c>
      <c r="O93" s="68">
        <v>405700</v>
      </c>
      <c r="P93" s="68">
        <v>1101970</v>
      </c>
      <c r="Q93" s="68">
        <v>0</v>
      </c>
      <c r="R93" s="70"/>
      <c r="S93" s="69" t="s">
        <v>138</v>
      </c>
    </row>
    <row r="94" spans="1:22" ht="26.1" customHeight="1" x14ac:dyDescent="0.5">
      <c r="A94" s="60"/>
      <c r="B94" s="66"/>
      <c r="C94" s="78" t="s">
        <v>139</v>
      </c>
      <c r="D94" s="63"/>
      <c r="E94" s="68">
        <v>13911147.550000001</v>
      </c>
      <c r="F94" s="68">
        <v>200984</v>
      </c>
      <c r="G94" s="68">
        <v>55490.39</v>
      </c>
      <c r="H94" s="68">
        <v>0</v>
      </c>
      <c r="I94" s="68">
        <v>108657</v>
      </c>
      <c r="J94" s="68">
        <v>10799174</v>
      </c>
      <c r="K94" s="68">
        <v>0</v>
      </c>
      <c r="L94" s="68">
        <v>429985</v>
      </c>
      <c r="M94" s="68">
        <v>7918060.2199999997</v>
      </c>
      <c r="N94" s="68">
        <v>3238225.01</v>
      </c>
      <c r="O94" s="68">
        <v>2857672.25</v>
      </c>
      <c r="P94" s="68">
        <v>7425430.0199999996</v>
      </c>
      <c r="Q94" s="68">
        <v>0</v>
      </c>
      <c r="R94" s="70"/>
      <c r="S94" s="69" t="s">
        <v>140</v>
      </c>
    </row>
    <row r="95" spans="1:22" ht="26.1" customHeight="1" x14ac:dyDescent="0.5">
      <c r="A95" s="70"/>
      <c r="B95" s="66"/>
      <c r="C95" s="67" t="s">
        <v>141</v>
      </c>
      <c r="D95" s="71"/>
      <c r="E95" s="68">
        <v>16889151.289999999</v>
      </c>
      <c r="F95" s="68">
        <v>251299.4</v>
      </c>
      <c r="G95" s="68">
        <v>0</v>
      </c>
      <c r="H95" s="68">
        <v>15012</v>
      </c>
      <c r="I95" s="68">
        <v>4975</v>
      </c>
      <c r="J95" s="68">
        <v>8234138</v>
      </c>
      <c r="K95" s="68">
        <v>162856.9</v>
      </c>
      <c r="L95" s="68">
        <v>593492</v>
      </c>
      <c r="M95" s="68">
        <v>12015610.189999999</v>
      </c>
      <c r="N95" s="68">
        <v>5269879.42</v>
      </c>
      <c r="O95" s="68">
        <v>2561960</v>
      </c>
      <c r="P95" s="68">
        <v>1760301.71</v>
      </c>
      <c r="Q95" s="68">
        <v>0</v>
      </c>
      <c r="R95" s="70"/>
      <c r="S95" s="69" t="s">
        <v>142</v>
      </c>
    </row>
    <row r="96" spans="1:22" ht="26.1" customHeight="1" x14ac:dyDescent="0.5">
      <c r="A96" s="70"/>
      <c r="B96" s="66"/>
      <c r="C96" s="67" t="s">
        <v>143</v>
      </c>
      <c r="D96" s="71"/>
      <c r="E96" s="68">
        <v>19720935.68</v>
      </c>
      <c r="F96" s="68">
        <v>172759.6</v>
      </c>
      <c r="G96" s="68">
        <v>0</v>
      </c>
      <c r="H96" s="68">
        <v>132963.17000000001</v>
      </c>
      <c r="I96" s="68">
        <v>94400</v>
      </c>
      <c r="J96" s="68">
        <v>9698936</v>
      </c>
      <c r="K96" s="68">
        <v>0</v>
      </c>
      <c r="L96" s="68">
        <v>652037</v>
      </c>
      <c r="M96" s="68">
        <v>11429046</v>
      </c>
      <c r="N96" s="68">
        <v>6474263.7300000004</v>
      </c>
      <c r="O96" s="68">
        <v>3678200</v>
      </c>
      <c r="P96" s="68">
        <v>3197425.14</v>
      </c>
      <c r="Q96" s="68">
        <v>30000</v>
      </c>
      <c r="R96" s="70"/>
      <c r="S96" s="69" t="s">
        <v>144</v>
      </c>
    </row>
    <row r="97" spans="1:22" ht="26.1" customHeight="1" x14ac:dyDescent="0.5">
      <c r="A97" s="70"/>
      <c r="B97" s="66"/>
      <c r="C97" s="67" t="s">
        <v>145</v>
      </c>
      <c r="D97" s="71"/>
      <c r="E97" s="68">
        <v>22326425.219999999</v>
      </c>
      <c r="F97" s="68">
        <v>474307.4</v>
      </c>
      <c r="G97" s="68">
        <v>0</v>
      </c>
      <c r="H97" s="68">
        <v>0</v>
      </c>
      <c r="I97" s="68">
        <v>14130</v>
      </c>
      <c r="J97" s="68">
        <v>12216344</v>
      </c>
      <c r="K97" s="68">
        <v>138494.10999999999</v>
      </c>
      <c r="L97" s="68">
        <v>693455</v>
      </c>
      <c r="M97" s="68">
        <v>14655453</v>
      </c>
      <c r="N97" s="68">
        <v>8513567.9800000004</v>
      </c>
      <c r="O97" s="68">
        <v>5657056</v>
      </c>
      <c r="P97" s="68">
        <v>3315324.57</v>
      </c>
      <c r="Q97" s="68">
        <v>30000</v>
      </c>
      <c r="R97" s="70"/>
      <c r="S97" s="69" t="s">
        <v>146</v>
      </c>
    </row>
    <row r="98" spans="1:22" ht="26.1" customHeight="1" x14ac:dyDescent="0.5">
      <c r="A98" s="70"/>
      <c r="B98" s="61" t="s">
        <v>147</v>
      </c>
      <c r="C98" s="62"/>
      <c r="D98" s="71"/>
      <c r="E98" s="58">
        <f t="shared" ref="E98:Q98" si="6">SUM(E99:E102,E118:E128)</f>
        <v>258859248.5</v>
      </c>
      <c r="F98" s="58">
        <f t="shared" si="6"/>
        <v>776699.71</v>
      </c>
      <c r="G98" s="58">
        <f t="shared" si="6"/>
        <v>2386756.1400000006</v>
      </c>
      <c r="H98" s="58">
        <f t="shared" si="6"/>
        <v>1000</v>
      </c>
      <c r="I98" s="58">
        <f t="shared" si="6"/>
        <v>1658554.1300000001</v>
      </c>
      <c r="J98" s="58">
        <f t="shared" si="6"/>
        <v>195921925.41999999</v>
      </c>
      <c r="K98" s="58">
        <f t="shared" si="6"/>
        <v>0</v>
      </c>
      <c r="L98" s="58">
        <f t="shared" si="6"/>
        <v>31182835.199999999</v>
      </c>
      <c r="M98" s="58">
        <f t="shared" si="6"/>
        <v>163063790.09999999</v>
      </c>
      <c r="N98" s="58">
        <f t="shared" si="6"/>
        <v>85285280.900000006</v>
      </c>
      <c r="O98" s="58">
        <f t="shared" si="6"/>
        <v>54782673.199999996</v>
      </c>
      <c r="P98" s="58">
        <f t="shared" si="6"/>
        <v>68947425.109999999</v>
      </c>
      <c r="Q98" s="58">
        <f t="shared" si="6"/>
        <v>110000</v>
      </c>
      <c r="R98" s="70"/>
      <c r="S98" s="64" t="s">
        <v>148</v>
      </c>
    </row>
    <row r="99" spans="1:22" ht="26.1" customHeight="1" x14ac:dyDescent="0.5">
      <c r="A99" s="70"/>
      <c r="B99" s="66"/>
      <c r="C99" s="67" t="s">
        <v>149</v>
      </c>
      <c r="D99" s="71"/>
      <c r="E99" s="68">
        <v>13900144.869999999</v>
      </c>
      <c r="F99" s="68">
        <v>8234</v>
      </c>
      <c r="G99" s="68">
        <v>53418.27</v>
      </c>
      <c r="H99" s="68">
        <v>0</v>
      </c>
      <c r="I99" s="68">
        <v>13701</v>
      </c>
      <c r="J99" s="68">
        <v>12193167</v>
      </c>
      <c r="K99" s="68">
        <v>0</v>
      </c>
      <c r="L99" s="68">
        <v>569196</v>
      </c>
      <c r="M99" s="68">
        <v>8678159.1699999999</v>
      </c>
      <c r="N99" s="68">
        <v>4897547.08</v>
      </c>
      <c r="O99" s="68">
        <v>1294550</v>
      </c>
      <c r="P99" s="68">
        <v>8326390.9699999997</v>
      </c>
      <c r="Q99" s="68">
        <v>0</v>
      </c>
      <c r="R99" s="70"/>
      <c r="S99" s="69" t="s">
        <v>150</v>
      </c>
    </row>
    <row r="100" spans="1:22" ht="26.1" customHeight="1" x14ac:dyDescent="0.5">
      <c r="A100" s="70"/>
      <c r="B100" s="66"/>
      <c r="C100" s="67" t="s">
        <v>151</v>
      </c>
      <c r="D100" s="71"/>
      <c r="E100" s="68">
        <v>16967974.25</v>
      </c>
      <c r="F100" s="68">
        <v>55901.32</v>
      </c>
      <c r="G100" s="68">
        <v>99590.09</v>
      </c>
      <c r="H100" s="68">
        <v>0</v>
      </c>
      <c r="I100" s="68">
        <v>137000.79999999999</v>
      </c>
      <c r="J100" s="68">
        <v>9185607</v>
      </c>
      <c r="K100" s="68">
        <v>0</v>
      </c>
      <c r="L100" s="68">
        <v>1128393.8799999999</v>
      </c>
      <c r="M100" s="68">
        <v>10610455</v>
      </c>
      <c r="N100" s="68">
        <v>6033273.0700000003</v>
      </c>
      <c r="O100" s="68">
        <v>4027100</v>
      </c>
      <c r="P100" s="68">
        <v>2533178</v>
      </c>
      <c r="Q100" s="68">
        <v>20000</v>
      </c>
      <c r="R100" s="70"/>
      <c r="S100" s="69" t="s">
        <v>152</v>
      </c>
    </row>
    <row r="101" spans="1:22" ht="26.1" customHeight="1" x14ac:dyDescent="0.5">
      <c r="A101" s="70"/>
      <c r="B101" s="66"/>
      <c r="C101" s="67" t="s">
        <v>153</v>
      </c>
      <c r="D101" s="71"/>
      <c r="E101" s="68">
        <v>13929948.77</v>
      </c>
      <c r="F101" s="68">
        <v>4671.8</v>
      </c>
      <c r="G101" s="68">
        <v>85364.5</v>
      </c>
      <c r="H101" s="68">
        <v>0</v>
      </c>
      <c r="I101" s="68">
        <v>290610</v>
      </c>
      <c r="J101" s="68">
        <v>4960844</v>
      </c>
      <c r="K101" s="68">
        <v>0</v>
      </c>
      <c r="L101" s="68">
        <v>386210</v>
      </c>
      <c r="M101" s="68">
        <v>9672251</v>
      </c>
      <c r="N101" s="68">
        <v>4856390.2300000004</v>
      </c>
      <c r="O101" s="68">
        <v>1659680</v>
      </c>
      <c r="P101" s="68">
        <v>1609546.36</v>
      </c>
      <c r="Q101" s="68">
        <v>0</v>
      </c>
      <c r="R101" s="70"/>
      <c r="S101" s="69" t="s">
        <v>154</v>
      </c>
    </row>
    <row r="102" spans="1:22" ht="26.1" customHeight="1" x14ac:dyDescent="0.5">
      <c r="A102" s="70"/>
      <c r="B102" s="66"/>
      <c r="C102" s="67" t="s">
        <v>155</v>
      </c>
      <c r="D102" s="71"/>
      <c r="E102" s="68">
        <v>15247902.52</v>
      </c>
      <c r="F102" s="68">
        <v>78959.3</v>
      </c>
      <c r="G102" s="68">
        <v>99043.520000000004</v>
      </c>
      <c r="H102" s="68">
        <v>1000</v>
      </c>
      <c r="I102" s="68">
        <v>120840.99</v>
      </c>
      <c r="J102" s="68">
        <v>5878746</v>
      </c>
      <c r="K102" s="68">
        <v>0</v>
      </c>
      <c r="L102" s="68">
        <v>785168</v>
      </c>
      <c r="M102" s="68">
        <v>10497416</v>
      </c>
      <c r="N102" s="68">
        <v>5390118.1900000004</v>
      </c>
      <c r="O102" s="68">
        <v>2788300</v>
      </c>
      <c r="P102" s="68">
        <v>1201000</v>
      </c>
      <c r="Q102" s="68">
        <v>20000</v>
      </c>
      <c r="R102" s="70"/>
      <c r="S102" s="69" t="s">
        <v>156</v>
      </c>
    </row>
    <row r="103" spans="1:22" s="77" customFormat="1" ht="26.1" customHeight="1" x14ac:dyDescent="0.5">
      <c r="A103" s="70"/>
      <c r="B103" s="66"/>
      <c r="C103" s="67"/>
      <c r="D103" s="70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0"/>
      <c r="S103" s="69"/>
    </row>
    <row r="104" spans="1:22" s="77" customFormat="1" ht="3.95" customHeight="1" x14ac:dyDescent="0.5">
      <c r="A104" s="70"/>
      <c r="B104" s="70"/>
      <c r="C104" s="67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69"/>
    </row>
    <row r="105" spans="1:22" s="1" customFormat="1" ht="27.75" x14ac:dyDescent="0.65">
      <c r="B105" s="2" t="s">
        <v>0</v>
      </c>
      <c r="C105" s="3">
        <v>19.3</v>
      </c>
      <c r="D105" s="2" t="s">
        <v>76</v>
      </c>
      <c r="V105" s="4"/>
    </row>
    <row r="106" spans="1:22" s="5" customFormat="1" ht="27.75" x14ac:dyDescent="0.65">
      <c r="B106" s="1" t="s">
        <v>2</v>
      </c>
      <c r="C106" s="3">
        <v>19.3</v>
      </c>
      <c r="D106" s="6" t="s">
        <v>3</v>
      </c>
      <c r="V106" s="1"/>
    </row>
    <row r="107" spans="1:22" s="5" customFormat="1" ht="27.75" x14ac:dyDescent="0.65">
      <c r="B107" s="1"/>
      <c r="C107" s="3"/>
      <c r="D107" s="6" t="s">
        <v>77</v>
      </c>
    </row>
    <row r="108" spans="1:22" s="7" customFormat="1" ht="15" customHeight="1" x14ac:dyDescent="0.5">
      <c r="B108" s="8"/>
      <c r="C108" s="9"/>
      <c r="D108" s="10"/>
      <c r="S108" s="11" t="s">
        <v>5</v>
      </c>
    </row>
    <row r="109" spans="1:22" ht="6" customHeight="1" x14ac:dyDescent="0.5">
      <c r="V109" s="7"/>
    </row>
    <row r="110" spans="1:22" s="24" customFormat="1" x14ac:dyDescent="0.5">
      <c r="A110" s="13"/>
      <c r="B110" s="14"/>
      <c r="C110" s="14"/>
      <c r="D110" s="15"/>
      <c r="E110" s="16" t="s">
        <v>6</v>
      </c>
      <c r="F110" s="17"/>
      <c r="G110" s="17"/>
      <c r="H110" s="17"/>
      <c r="I110" s="17"/>
      <c r="J110" s="17"/>
      <c r="K110" s="18"/>
      <c r="L110" s="19" t="s">
        <v>7</v>
      </c>
      <c r="M110" s="20"/>
      <c r="N110" s="20"/>
      <c r="O110" s="20"/>
      <c r="P110" s="20"/>
      <c r="Q110" s="21"/>
      <c r="R110" s="22"/>
      <c r="S110" s="23" t="s">
        <v>8</v>
      </c>
      <c r="V110" s="12"/>
    </row>
    <row r="111" spans="1:22" s="24" customFormat="1" ht="21.75" customHeight="1" x14ac:dyDescent="0.45">
      <c r="E111" s="25" t="s">
        <v>9</v>
      </c>
      <c r="F111" s="26"/>
      <c r="G111" s="26"/>
      <c r="H111" s="26"/>
      <c r="I111" s="26"/>
      <c r="J111" s="26"/>
      <c r="K111" s="27"/>
      <c r="L111" s="28" t="s">
        <v>10</v>
      </c>
      <c r="M111" s="29"/>
      <c r="N111" s="29"/>
      <c r="O111" s="29"/>
      <c r="P111" s="29"/>
      <c r="Q111" s="30"/>
      <c r="R111" s="31"/>
      <c r="S111" s="32"/>
    </row>
    <row r="112" spans="1:22" s="24" customFormat="1" x14ac:dyDescent="0.45">
      <c r="A112" s="33" t="s">
        <v>11</v>
      </c>
      <c r="B112" s="33"/>
      <c r="C112" s="33"/>
      <c r="D112" s="34"/>
      <c r="E112" s="35"/>
      <c r="F112" s="35" t="s">
        <v>12</v>
      </c>
      <c r="G112" s="36" t="s">
        <v>13</v>
      </c>
      <c r="H112" s="36" t="s">
        <v>14</v>
      </c>
      <c r="I112" s="36" t="s">
        <v>15</v>
      </c>
      <c r="J112" s="36" t="s">
        <v>16</v>
      </c>
      <c r="K112" s="36" t="s">
        <v>17</v>
      </c>
      <c r="L112" s="31"/>
      <c r="M112" s="36" t="s">
        <v>18</v>
      </c>
      <c r="N112" s="36" t="s">
        <v>19</v>
      </c>
      <c r="O112" s="36" t="s">
        <v>20</v>
      </c>
      <c r="P112" s="36" t="s">
        <v>21</v>
      </c>
      <c r="Q112" s="36" t="s">
        <v>22</v>
      </c>
      <c r="R112" s="31"/>
      <c r="S112" s="32"/>
      <c r="T112" s="37"/>
    </row>
    <row r="113" spans="1:22" s="24" customFormat="1" x14ac:dyDescent="0.45">
      <c r="A113" s="33" t="s">
        <v>23</v>
      </c>
      <c r="B113" s="33"/>
      <c r="C113" s="33"/>
      <c r="D113" s="34"/>
      <c r="E113" s="35" t="s">
        <v>24</v>
      </c>
      <c r="F113" s="35" t="s">
        <v>25</v>
      </c>
      <c r="G113" s="38"/>
      <c r="H113" s="38"/>
      <c r="I113" s="38"/>
      <c r="J113" s="38"/>
      <c r="K113" s="38"/>
      <c r="L113" s="31" t="s">
        <v>26</v>
      </c>
      <c r="M113" s="38"/>
      <c r="N113" s="38"/>
      <c r="O113" s="38"/>
      <c r="P113" s="38"/>
      <c r="Q113" s="38"/>
      <c r="R113" s="31"/>
      <c r="S113" s="32"/>
      <c r="T113" s="37"/>
    </row>
    <row r="114" spans="1:22" s="24" customFormat="1" x14ac:dyDescent="0.45">
      <c r="A114" s="33" t="s">
        <v>27</v>
      </c>
      <c r="B114" s="33"/>
      <c r="C114" s="33"/>
      <c r="D114" s="34"/>
      <c r="E114" s="39" t="s">
        <v>28</v>
      </c>
      <c r="F114" s="35" t="s">
        <v>29</v>
      </c>
      <c r="G114" s="38"/>
      <c r="H114" s="38"/>
      <c r="I114" s="38"/>
      <c r="J114" s="38"/>
      <c r="K114" s="38"/>
      <c r="L114" s="40" t="s">
        <v>30</v>
      </c>
      <c r="M114" s="38"/>
      <c r="N114" s="38"/>
      <c r="O114" s="38"/>
      <c r="P114" s="38"/>
      <c r="Q114" s="38"/>
      <c r="R114" s="31"/>
      <c r="S114" s="32"/>
      <c r="T114" s="37"/>
    </row>
    <row r="115" spans="1:22" s="24" customFormat="1" x14ac:dyDescent="0.45">
      <c r="A115" s="41"/>
      <c r="B115" s="41"/>
      <c r="C115" s="41"/>
      <c r="D115" s="42"/>
      <c r="E115" s="39" t="s">
        <v>31</v>
      </c>
      <c r="F115" s="43" t="s">
        <v>32</v>
      </c>
      <c r="G115" s="38"/>
      <c r="H115" s="38"/>
      <c r="I115" s="38"/>
      <c r="J115" s="38"/>
      <c r="K115" s="38"/>
      <c r="L115" s="40" t="s">
        <v>33</v>
      </c>
      <c r="M115" s="38"/>
      <c r="N115" s="38"/>
      <c r="O115" s="38"/>
      <c r="P115" s="38"/>
      <c r="Q115" s="38"/>
      <c r="R115" s="31"/>
      <c r="S115" s="32"/>
      <c r="T115" s="37"/>
    </row>
    <row r="116" spans="1:22" s="24" customFormat="1" ht="19.5" x14ac:dyDescent="0.45">
      <c r="A116" s="44"/>
      <c r="B116" s="44"/>
      <c r="C116" s="44"/>
      <c r="D116" s="45"/>
      <c r="E116" s="46"/>
      <c r="F116" s="47" t="s">
        <v>34</v>
      </c>
      <c r="G116" s="48"/>
      <c r="H116" s="48"/>
      <c r="I116" s="48"/>
      <c r="J116" s="48"/>
      <c r="K116" s="48"/>
      <c r="L116" s="46"/>
      <c r="M116" s="48"/>
      <c r="N116" s="48"/>
      <c r="O116" s="48"/>
      <c r="P116" s="48"/>
      <c r="Q116" s="48"/>
      <c r="R116" s="49"/>
      <c r="S116" s="50"/>
    </row>
    <row r="117" spans="1:22" ht="3" customHeight="1" x14ac:dyDescent="0.5">
      <c r="A117" s="51" t="s">
        <v>35</v>
      </c>
      <c r="B117" s="51"/>
      <c r="C117" s="51"/>
      <c r="D117" s="52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74"/>
      <c r="S117" s="55"/>
      <c r="V117" s="24"/>
    </row>
    <row r="118" spans="1:22" ht="26.1" customHeight="1" x14ac:dyDescent="0.5">
      <c r="A118" s="70"/>
      <c r="B118" s="70"/>
      <c r="C118" s="67" t="s">
        <v>157</v>
      </c>
      <c r="D118" s="71"/>
      <c r="E118" s="68">
        <v>21773563.27</v>
      </c>
      <c r="F118" s="68">
        <v>110400.6</v>
      </c>
      <c r="G118" s="68">
        <v>281595.96000000002</v>
      </c>
      <c r="H118" s="68">
        <v>0</v>
      </c>
      <c r="I118" s="68">
        <v>14597</v>
      </c>
      <c r="J118" s="68">
        <v>13907788</v>
      </c>
      <c r="K118" s="68">
        <v>0</v>
      </c>
      <c r="L118" s="68">
        <v>835353</v>
      </c>
      <c r="M118" s="68">
        <v>14151361</v>
      </c>
      <c r="N118" s="68">
        <v>4634338.59</v>
      </c>
      <c r="O118" s="68">
        <v>2222550</v>
      </c>
      <c r="P118" s="68">
        <v>3520887.03</v>
      </c>
      <c r="Q118" s="68">
        <v>0</v>
      </c>
      <c r="R118" s="70"/>
      <c r="S118" s="69" t="s">
        <v>158</v>
      </c>
    </row>
    <row r="119" spans="1:22" ht="26.1" customHeight="1" x14ac:dyDescent="0.5">
      <c r="A119" s="70"/>
      <c r="B119" s="70"/>
      <c r="C119" s="67" t="s">
        <v>159</v>
      </c>
      <c r="D119" s="71"/>
      <c r="E119" s="68">
        <v>13717507.710000001</v>
      </c>
      <c r="F119" s="68">
        <v>22635</v>
      </c>
      <c r="G119" s="68">
        <v>90833.71</v>
      </c>
      <c r="H119" s="68">
        <v>0</v>
      </c>
      <c r="I119" s="68">
        <v>8625</v>
      </c>
      <c r="J119" s="68">
        <v>4394258</v>
      </c>
      <c r="K119" s="68">
        <v>0</v>
      </c>
      <c r="L119" s="68">
        <v>317529</v>
      </c>
      <c r="M119" s="68">
        <v>7792917</v>
      </c>
      <c r="N119" s="68">
        <v>3264382.96</v>
      </c>
      <c r="O119" s="68">
        <v>2557650</v>
      </c>
      <c r="P119" s="68">
        <v>1622103.62</v>
      </c>
      <c r="Q119" s="68">
        <v>0</v>
      </c>
      <c r="R119" s="70"/>
      <c r="S119" s="69" t="s">
        <v>160</v>
      </c>
    </row>
    <row r="120" spans="1:22" ht="26.1" customHeight="1" x14ac:dyDescent="0.5">
      <c r="A120" s="70"/>
      <c r="B120" s="70"/>
      <c r="C120" s="67" t="s">
        <v>161</v>
      </c>
      <c r="D120" s="71"/>
      <c r="E120" s="68">
        <v>13910247.380000001</v>
      </c>
      <c r="F120" s="68">
        <v>11510.64</v>
      </c>
      <c r="G120" s="68">
        <v>130659.4</v>
      </c>
      <c r="H120" s="68">
        <v>0</v>
      </c>
      <c r="I120" s="68">
        <v>103226</v>
      </c>
      <c r="J120" s="68">
        <v>5431955</v>
      </c>
      <c r="K120" s="68">
        <v>0</v>
      </c>
      <c r="L120" s="68">
        <v>448708</v>
      </c>
      <c r="M120" s="68">
        <v>9107754</v>
      </c>
      <c r="N120" s="68">
        <v>5951638.8099999996</v>
      </c>
      <c r="O120" s="68">
        <v>1882180</v>
      </c>
      <c r="P120" s="68">
        <v>1314820</v>
      </c>
      <c r="Q120" s="68">
        <v>20000</v>
      </c>
      <c r="R120" s="70"/>
      <c r="S120" s="69" t="s">
        <v>162</v>
      </c>
    </row>
    <row r="121" spans="1:22" ht="26.1" customHeight="1" x14ac:dyDescent="0.5">
      <c r="A121" s="60"/>
      <c r="B121" s="66"/>
      <c r="C121" s="67" t="s">
        <v>163</v>
      </c>
      <c r="D121" s="63"/>
      <c r="E121" s="68">
        <v>15764228.119999999</v>
      </c>
      <c r="F121" s="68">
        <v>6175</v>
      </c>
      <c r="G121" s="68">
        <v>166929.56</v>
      </c>
      <c r="H121" s="68">
        <v>0</v>
      </c>
      <c r="I121" s="68">
        <v>4277</v>
      </c>
      <c r="J121" s="68">
        <v>8528594</v>
      </c>
      <c r="K121" s="68">
        <v>0</v>
      </c>
      <c r="L121" s="68">
        <v>709801.2</v>
      </c>
      <c r="M121" s="68">
        <v>11392295</v>
      </c>
      <c r="N121" s="68">
        <v>5205631.1100000003</v>
      </c>
      <c r="O121" s="68">
        <v>1666197</v>
      </c>
      <c r="P121" s="68">
        <v>2547892.9700000002</v>
      </c>
      <c r="Q121" s="68">
        <v>0</v>
      </c>
      <c r="R121" s="70"/>
      <c r="S121" s="69" t="s">
        <v>164</v>
      </c>
    </row>
    <row r="122" spans="1:22" ht="26.1" customHeight="1" x14ac:dyDescent="0.5">
      <c r="A122" s="60"/>
      <c r="B122" s="66"/>
      <c r="C122" s="67" t="s">
        <v>165</v>
      </c>
      <c r="D122" s="63"/>
      <c r="E122" s="68">
        <v>22552486.879999999</v>
      </c>
      <c r="F122" s="68">
        <v>5177.8</v>
      </c>
      <c r="G122" s="68">
        <v>146042.76</v>
      </c>
      <c r="H122" s="68">
        <v>0</v>
      </c>
      <c r="I122" s="68">
        <v>428580</v>
      </c>
      <c r="J122" s="68">
        <v>42646779.549999997</v>
      </c>
      <c r="K122" s="68">
        <v>0</v>
      </c>
      <c r="L122" s="68">
        <v>1789723</v>
      </c>
      <c r="M122" s="68">
        <v>11354799</v>
      </c>
      <c r="N122" s="68">
        <v>8276716.7699999996</v>
      </c>
      <c r="O122" s="68">
        <v>4747551.33</v>
      </c>
      <c r="P122" s="68">
        <v>29161535.550000001</v>
      </c>
      <c r="Q122" s="68">
        <v>25000</v>
      </c>
      <c r="R122" s="70"/>
      <c r="S122" s="69" t="s">
        <v>164</v>
      </c>
    </row>
    <row r="123" spans="1:22" ht="26.1" customHeight="1" x14ac:dyDescent="0.5">
      <c r="A123" s="60"/>
      <c r="B123" s="66"/>
      <c r="C123" s="67" t="s">
        <v>166</v>
      </c>
      <c r="D123" s="63"/>
      <c r="E123" s="68">
        <v>20479104.210000001</v>
      </c>
      <c r="F123" s="68">
        <v>362981.8</v>
      </c>
      <c r="G123" s="68">
        <v>289556.24</v>
      </c>
      <c r="H123" s="68">
        <v>0</v>
      </c>
      <c r="I123" s="68">
        <v>132805</v>
      </c>
      <c r="J123" s="68">
        <v>30698225.870000001</v>
      </c>
      <c r="K123" s="68">
        <v>0</v>
      </c>
      <c r="L123" s="68">
        <v>12491935</v>
      </c>
      <c r="M123" s="68">
        <v>14712414</v>
      </c>
      <c r="N123" s="68">
        <v>6716864.3600000003</v>
      </c>
      <c r="O123" s="68">
        <v>11773374.869999999</v>
      </c>
      <c r="P123" s="68">
        <v>2452000</v>
      </c>
      <c r="Q123" s="68">
        <v>0</v>
      </c>
      <c r="R123" s="70"/>
      <c r="S123" s="69" t="s">
        <v>167</v>
      </c>
    </row>
    <row r="124" spans="1:22" ht="26.1" customHeight="1" x14ac:dyDescent="0.5">
      <c r="A124" s="60"/>
      <c r="B124" s="66"/>
      <c r="C124" s="67" t="s">
        <v>168</v>
      </c>
      <c r="D124" s="63"/>
      <c r="E124" s="68">
        <v>25535622.030000001</v>
      </c>
      <c r="F124" s="68">
        <v>35354.199999999997</v>
      </c>
      <c r="G124" s="68">
        <v>523883.59</v>
      </c>
      <c r="H124" s="68">
        <v>0</v>
      </c>
      <c r="I124" s="68">
        <v>60990</v>
      </c>
      <c r="J124" s="68">
        <v>16613013</v>
      </c>
      <c r="K124" s="68">
        <v>0</v>
      </c>
      <c r="L124" s="68">
        <v>685005.12</v>
      </c>
      <c r="M124" s="68">
        <v>14906246</v>
      </c>
      <c r="N124" s="68">
        <v>7993947.9199999999</v>
      </c>
      <c r="O124" s="68">
        <v>10787840</v>
      </c>
      <c r="P124" s="68">
        <v>3733594.98</v>
      </c>
      <c r="Q124" s="68">
        <v>25000</v>
      </c>
      <c r="R124" s="70"/>
      <c r="S124" s="69" t="s">
        <v>169</v>
      </c>
    </row>
    <row r="125" spans="1:22" ht="26.1" customHeight="1" x14ac:dyDescent="0.5">
      <c r="A125" s="60"/>
      <c r="B125" s="66"/>
      <c r="C125" s="67" t="s">
        <v>170</v>
      </c>
      <c r="D125" s="63"/>
      <c r="E125" s="68">
        <v>14113794.5</v>
      </c>
      <c r="F125" s="68">
        <v>24446</v>
      </c>
      <c r="G125" s="68">
        <v>132557.38</v>
      </c>
      <c r="H125" s="68">
        <v>0</v>
      </c>
      <c r="I125" s="68">
        <v>34711.839999999997</v>
      </c>
      <c r="J125" s="68">
        <v>6495854</v>
      </c>
      <c r="K125" s="68">
        <v>0</v>
      </c>
      <c r="L125" s="68">
        <v>566894</v>
      </c>
      <c r="M125" s="68">
        <v>8612900</v>
      </c>
      <c r="N125" s="68">
        <v>5394971.0700000003</v>
      </c>
      <c r="O125" s="68">
        <v>2127350</v>
      </c>
      <c r="P125" s="68">
        <v>2378967.06</v>
      </c>
      <c r="Q125" s="68">
        <v>0</v>
      </c>
      <c r="R125" s="70"/>
      <c r="S125" s="69" t="s">
        <v>171</v>
      </c>
    </row>
    <row r="126" spans="1:22" ht="26.1" customHeight="1" x14ac:dyDescent="0.5">
      <c r="A126" s="70"/>
      <c r="B126" s="66"/>
      <c r="C126" s="67" t="s">
        <v>172</v>
      </c>
      <c r="D126" s="71"/>
      <c r="E126" s="68">
        <v>16608111.310000001</v>
      </c>
      <c r="F126" s="68">
        <v>13135.5</v>
      </c>
      <c r="G126" s="68">
        <v>77999.740000000005</v>
      </c>
      <c r="H126" s="68">
        <v>0</v>
      </c>
      <c r="I126" s="68">
        <v>27009.5</v>
      </c>
      <c r="J126" s="68">
        <v>9797419</v>
      </c>
      <c r="K126" s="68">
        <v>0</v>
      </c>
      <c r="L126" s="68">
        <v>1142069</v>
      </c>
      <c r="M126" s="68">
        <v>10296542.93</v>
      </c>
      <c r="N126" s="68">
        <v>5799762.4400000004</v>
      </c>
      <c r="O126" s="68">
        <v>4164900</v>
      </c>
      <c r="P126" s="68">
        <v>3271675.4</v>
      </c>
      <c r="Q126" s="68">
        <v>0</v>
      </c>
      <c r="R126" s="70"/>
      <c r="S126" s="69" t="s">
        <v>173</v>
      </c>
    </row>
    <row r="127" spans="1:22" ht="26.1" customHeight="1" x14ac:dyDescent="0.5">
      <c r="A127" s="70"/>
      <c r="B127" s="66"/>
      <c r="C127" s="67" t="s">
        <v>174</v>
      </c>
      <c r="D127" s="71"/>
      <c r="E127" s="68">
        <v>15788405.710000001</v>
      </c>
      <c r="F127" s="68">
        <v>18691.55</v>
      </c>
      <c r="G127" s="68">
        <v>162165.97</v>
      </c>
      <c r="H127" s="68">
        <v>0</v>
      </c>
      <c r="I127" s="68">
        <v>67630</v>
      </c>
      <c r="J127" s="68">
        <v>7076356</v>
      </c>
      <c r="K127" s="68">
        <v>0</v>
      </c>
      <c r="L127" s="68">
        <v>415361</v>
      </c>
      <c r="M127" s="68">
        <v>9981098</v>
      </c>
      <c r="N127" s="68">
        <v>5952708.6799999997</v>
      </c>
      <c r="O127" s="68">
        <v>680800</v>
      </c>
      <c r="P127" s="68">
        <v>2655002.38</v>
      </c>
      <c r="Q127" s="68">
        <v>0</v>
      </c>
      <c r="R127" s="70"/>
      <c r="S127" s="69" t="s">
        <v>175</v>
      </c>
    </row>
    <row r="128" spans="1:22" ht="26.1" customHeight="1" x14ac:dyDescent="0.5">
      <c r="A128" s="70"/>
      <c r="B128" s="66"/>
      <c r="C128" s="79" t="s">
        <v>176</v>
      </c>
      <c r="D128" s="71"/>
      <c r="E128" s="68">
        <v>18570206.969999999</v>
      </c>
      <c r="F128" s="68">
        <v>18425.2</v>
      </c>
      <c r="G128" s="68">
        <v>47115.45</v>
      </c>
      <c r="H128" s="68">
        <v>0</v>
      </c>
      <c r="I128" s="68">
        <v>213950</v>
      </c>
      <c r="J128" s="68">
        <v>18113319</v>
      </c>
      <c r="K128" s="68">
        <v>0</v>
      </c>
      <c r="L128" s="68">
        <v>8911489</v>
      </c>
      <c r="M128" s="68">
        <v>11297182</v>
      </c>
      <c r="N128" s="68">
        <v>4916989.62</v>
      </c>
      <c r="O128" s="68">
        <v>2402650</v>
      </c>
      <c r="P128" s="68">
        <v>2618830.79</v>
      </c>
      <c r="Q128" s="68">
        <v>0</v>
      </c>
      <c r="R128" s="70"/>
      <c r="S128" s="69" t="s">
        <v>177</v>
      </c>
    </row>
    <row r="129" spans="1:22" ht="26.1" customHeight="1" x14ac:dyDescent="0.5">
      <c r="A129" s="70"/>
      <c r="B129" s="61" t="s">
        <v>178</v>
      </c>
      <c r="C129" s="62"/>
      <c r="D129" s="71"/>
      <c r="E129" s="58">
        <f>SUM(E130:E138,E153)</f>
        <v>149926562.11000001</v>
      </c>
      <c r="F129" s="58">
        <f t="shared" ref="F129:Q129" si="7">SUM(F130:F138,F153)</f>
        <v>442769.8</v>
      </c>
      <c r="G129" s="58">
        <f t="shared" si="7"/>
        <v>954094.75</v>
      </c>
      <c r="H129" s="58">
        <f t="shared" si="7"/>
        <v>852322.19</v>
      </c>
      <c r="I129" s="58">
        <f t="shared" si="7"/>
        <v>827898.1</v>
      </c>
      <c r="J129" s="58">
        <f t="shared" si="7"/>
        <v>147696305.09999999</v>
      </c>
      <c r="K129" s="58">
        <f t="shared" si="7"/>
        <v>39553.4</v>
      </c>
      <c r="L129" s="58">
        <f t="shared" si="7"/>
        <v>27820304.120000001</v>
      </c>
      <c r="M129" s="58">
        <f t="shared" si="7"/>
        <v>109319006.83</v>
      </c>
      <c r="N129" s="58">
        <f t="shared" si="7"/>
        <v>49317247.790000007</v>
      </c>
      <c r="O129" s="58">
        <f t="shared" si="7"/>
        <v>25041148.040000003</v>
      </c>
      <c r="P129" s="58">
        <f t="shared" si="7"/>
        <v>64897159.650000006</v>
      </c>
      <c r="Q129" s="58">
        <f t="shared" si="7"/>
        <v>0</v>
      </c>
      <c r="R129" s="70"/>
      <c r="S129" s="64" t="s">
        <v>179</v>
      </c>
    </row>
    <row r="130" spans="1:22" ht="26.1" customHeight="1" x14ac:dyDescent="0.5">
      <c r="A130" s="70"/>
      <c r="B130" s="66"/>
      <c r="C130" s="67" t="s">
        <v>180</v>
      </c>
      <c r="D130" s="71"/>
      <c r="E130" s="68">
        <v>13793788.050000001</v>
      </c>
      <c r="F130" s="68">
        <v>9134.7999999999993</v>
      </c>
      <c r="G130" s="68">
        <v>139116.98000000001</v>
      </c>
      <c r="H130" s="68">
        <v>140467</v>
      </c>
      <c r="I130" s="68">
        <v>32800</v>
      </c>
      <c r="J130" s="68">
        <v>12493356</v>
      </c>
      <c r="K130" s="68">
        <v>0</v>
      </c>
      <c r="L130" s="68">
        <v>1053664</v>
      </c>
      <c r="M130" s="68">
        <v>8747119</v>
      </c>
      <c r="N130" s="68">
        <v>3339371.03</v>
      </c>
      <c r="O130" s="68">
        <v>1150900</v>
      </c>
      <c r="P130" s="68">
        <v>8526938.3699999992</v>
      </c>
      <c r="Q130" s="68">
        <v>0</v>
      </c>
      <c r="R130" s="70"/>
      <c r="S130" s="69" t="s">
        <v>181</v>
      </c>
    </row>
    <row r="131" spans="1:22" ht="26.1" customHeight="1" x14ac:dyDescent="0.5">
      <c r="A131" s="70"/>
      <c r="B131" s="66"/>
      <c r="C131" s="67" t="s">
        <v>182</v>
      </c>
      <c r="D131" s="71"/>
      <c r="E131" s="68">
        <v>15852459.82</v>
      </c>
      <c r="F131" s="68">
        <v>43378.400000000001</v>
      </c>
      <c r="G131" s="68">
        <v>40783.99</v>
      </c>
      <c r="H131" s="68">
        <v>0</v>
      </c>
      <c r="I131" s="68">
        <v>131967</v>
      </c>
      <c r="J131" s="68">
        <v>21240610.100000001</v>
      </c>
      <c r="K131" s="68">
        <v>0</v>
      </c>
      <c r="L131" s="68">
        <v>9043057.8000000007</v>
      </c>
      <c r="M131" s="68">
        <v>14787124</v>
      </c>
      <c r="N131" s="68">
        <v>5746343.4000000004</v>
      </c>
      <c r="O131" s="68">
        <v>5985950</v>
      </c>
      <c r="P131" s="68">
        <v>1592409.05</v>
      </c>
      <c r="Q131" s="68">
        <v>0</v>
      </c>
      <c r="R131" s="70"/>
      <c r="S131" s="69" t="s">
        <v>183</v>
      </c>
    </row>
    <row r="132" spans="1:22" ht="26.1" customHeight="1" x14ac:dyDescent="0.5">
      <c r="A132" s="70"/>
      <c r="B132" s="66"/>
      <c r="C132" s="67" t="s">
        <v>184</v>
      </c>
      <c r="D132" s="71"/>
      <c r="E132" s="68">
        <v>16099067.710000001</v>
      </c>
      <c r="F132" s="68">
        <v>13124</v>
      </c>
      <c r="G132" s="68">
        <v>192213.06</v>
      </c>
      <c r="H132" s="68">
        <v>0</v>
      </c>
      <c r="I132" s="68">
        <v>89925</v>
      </c>
      <c r="J132" s="68">
        <v>8587786</v>
      </c>
      <c r="K132" s="68">
        <v>0</v>
      </c>
      <c r="L132" s="68">
        <v>1136846</v>
      </c>
      <c r="M132" s="68">
        <v>11457607</v>
      </c>
      <c r="N132" s="68">
        <v>4513754.46</v>
      </c>
      <c r="O132" s="68">
        <v>3446220</v>
      </c>
      <c r="P132" s="68">
        <v>1913720</v>
      </c>
      <c r="Q132" s="68">
        <v>0</v>
      </c>
      <c r="R132" s="70"/>
      <c r="S132" s="69" t="s">
        <v>185</v>
      </c>
    </row>
    <row r="133" spans="1:22" ht="26.1" customHeight="1" x14ac:dyDescent="0.5">
      <c r="A133" s="70"/>
      <c r="B133" s="66"/>
      <c r="C133" s="67" t="s">
        <v>186</v>
      </c>
      <c r="D133" s="71"/>
      <c r="E133" s="68">
        <v>14289796.449999999</v>
      </c>
      <c r="F133" s="68">
        <v>26713</v>
      </c>
      <c r="G133" s="68">
        <v>40585.800000000003</v>
      </c>
      <c r="H133" s="68">
        <v>172518.19</v>
      </c>
      <c r="I133" s="68">
        <v>119830</v>
      </c>
      <c r="J133" s="68">
        <v>5444645</v>
      </c>
      <c r="K133" s="68">
        <v>0</v>
      </c>
      <c r="L133" s="68">
        <v>1098707.93</v>
      </c>
      <c r="M133" s="68">
        <v>10638924.43</v>
      </c>
      <c r="N133" s="68">
        <v>4690689.1500000004</v>
      </c>
      <c r="O133" s="68">
        <v>2074657</v>
      </c>
      <c r="P133" s="68">
        <v>1015500</v>
      </c>
      <c r="Q133" s="68">
        <v>0</v>
      </c>
      <c r="R133" s="70"/>
      <c r="S133" s="69" t="s">
        <v>187</v>
      </c>
    </row>
    <row r="134" spans="1:22" ht="26.1" customHeight="1" x14ac:dyDescent="0.5">
      <c r="A134" s="70"/>
      <c r="B134" s="66"/>
      <c r="C134" s="67" t="s">
        <v>188</v>
      </c>
      <c r="D134" s="71"/>
      <c r="E134" s="68">
        <v>17924280.949999999</v>
      </c>
      <c r="F134" s="68">
        <v>22261</v>
      </c>
      <c r="G134" s="68">
        <v>186526.03</v>
      </c>
      <c r="H134" s="68">
        <v>0</v>
      </c>
      <c r="I134" s="68">
        <v>80786</v>
      </c>
      <c r="J134" s="68">
        <v>23577830</v>
      </c>
      <c r="K134" s="68">
        <v>0</v>
      </c>
      <c r="L134" s="68">
        <v>2297456.9300000002</v>
      </c>
      <c r="M134" s="68">
        <v>11139588.75</v>
      </c>
      <c r="N134" s="68">
        <v>5827612.8099999996</v>
      </c>
      <c r="O134" s="68">
        <v>4416070.78</v>
      </c>
      <c r="P134" s="68">
        <v>15517483.640000001</v>
      </c>
      <c r="Q134" s="68">
        <v>0</v>
      </c>
      <c r="R134" s="70"/>
      <c r="S134" s="69" t="s">
        <v>189</v>
      </c>
    </row>
    <row r="135" spans="1:22" ht="26.1" customHeight="1" x14ac:dyDescent="0.5">
      <c r="A135" s="70"/>
      <c r="B135" s="66"/>
      <c r="C135" s="67" t="s">
        <v>190</v>
      </c>
      <c r="D135" s="71"/>
      <c r="E135" s="68">
        <v>12052674.92</v>
      </c>
      <c r="F135" s="68">
        <v>57118.6</v>
      </c>
      <c r="G135" s="68">
        <v>102056.79</v>
      </c>
      <c r="H135" s="68">
        <v>368410</v>
      </c>
      <c r="I135" s="68">
        <v>80920</v>
      </c>
      <c r="J135" s="68">
        <v>17816483</v>
      </c>
      <c r="K135" s="68">
        <v>0</v>
      </c>
      <c r="L135" s="68">
        <v>445605</v>
      </c>
      <c r="M135" s="68">
        <v>8675341</v>
      </c>
      <c r="N135" s="68">
        <v>4762553.96</v>
      </c>
      <c r="O135" s="68">
        <v>1708469</v>
      </c>
      <c r="P135" s="68">
        <v>13223151</v>
      </c>
      <c r="Q135" s="68">
        <v>0</v>
      </c>
      <c r="R135" s="70"/>
      <c r="S135" s="69" t="s">
        <v>191</v>
      </c>
    </row>
    <row r="136" spans="1:22" ht="26.1" customHeight="1" x14ac:dyDescent="0.5">
      <c r="A136" s="70"/>
      <c r="B136" s="66"/>
      <c r="C136" s="67" t="s">
        <v>192</v>
      </c>
      <c r="D136" s="71"/>
      <c r="E136" s="68">
        <v>14760882.07</v>
      </c>
      <c r="F136" s="68">
        <v>137460</v>
      </c>
      <c r="G136" s="68">
        <v>60662.01</v>
      </c>
      <c r="H136" s="68">
        <v>0</v>
      </c>
      <c r="I136" s="68">
        <v>76750</v>
      </c>
      <c r="J136" s="68">
        <v>7041802</v>
      </c>
      <c r="K136" s="68">
        <v>0</v>
      </c>
      <c r="L136" s="68">
        <v>1704515</v>
      </c>
      <c r="M136" s="68">
        <v>12258450.83</v>
      </c>
      <c r="N136" s="68">
        <v>4243450.04</v>
      </c>
      <c r="O136" s="68">
        <v>511800</v>
      </c>
      <c r="P136" s="68">
        <v>1363500</v>
      </c>
      <c r="Q136" s="68">
        <v>0</v>
      </c>
      <c r="R136" s="70"/>
      <c r="S136" s="69" t="s">
        <v>193</v>
      </c>
    </row>
    <row r="137" spans="1:22" ht="26.1" customHeight="1" x14ac:dyDescent="0.5">
      <c r="A137" s="60"/>
      <c r="B137" s="66"/>
      <c r="C137" s="67" t="s">
        <v>194</v>
      </c>
      <c r="D137" s="63"/>
      <c r="E137" s="68">
        <v>14053900.529999999</v>
      </c>
      <c r="F137" s="68">
        <v>20417</v>
      </c>
      <c r="G137" s="68">
        <v>78197.98</v>
      </c>
      <c r="H137" s="68">
        <v>0</v>
      </c>
      <c r="I137" s="68">
        <v>112030</v>
      </c>
      <c r="J137" s="68">
        <v>14722669</v>
      </c>
      <c r="K137" s="68">
        <v>0</v>
      </c>
      <c r="L137" s="68">
        <v>850630.96</v>
      </c>
      <c r="M137" s="68">
        <v>9569237.8000000007</v>
      </c>
      <c r="N137" s="68">
        <v>5299362.57</v>
      </c>
      <c r="O137" s="68">
        <v>244631.26</v>
      </c>
      <c r="P137" s="68">
        <v>9932783</v>
      </c>
      <c r="Q137" s="68">
        <v>0</v>
      </c>
      <c r="R137" s="70"/>
      <c r="S137" s="69" t="s">
        <v>195</v>
      </c>
    </row>
    <row r="138" spans="1:22" ht="26.1" customHeight="1" x14ac:dyDescent="0.5">
      <c r="A138" s="60"/>
      <c r="B138" s="66"/>
      <c r="C138" s="67" t="s">
        <v>72</v>
      </c>
      <c r="D138" s="63"/>
      <c r="E138" s="68">
        <v>13762308.76</v>
      </c>
      <c r="F138" s="68">
        <v>30869</v>
      </c>
      <c r="G138" s="68">
        <v>0</v>
      </c>
      <c r="H138" s="68">
        <v>105967</v>
      </c>
      <c r="I138" s="68">
        <v>2440.1</v>
      </c>
      <c r="J138" s="68">
        <v>14286825</v>
      </c>
      <c r="K138" s="68">
        <v>39553.4</v>
      </c>
      <c r="L138" s="68">
        <v>599918.5</v>
      </c>
      <c r="M138" s="68">
        <v>8398174.0199999996</v>
      </c>
      <c r="N138" s="68">
        <v>5288860.7</v>
      </c>
      <c r="O138" s="68">
        <v>2030740</v>
      </c>
      <c r="P138" s="68">
        <v>9819981</v>
      </c>
      <c r="Q138" s="68">
        <v>0</v>
      </c>
      <c r="R138" s="70"/>
      <c r="S138" s="69" t="s">
        <v>196</v>
      </c>
    </row>
    <row r="139" spans="1:22" ht="8.1" customHeight="1" x14ac:dyDescent="0.5">
      <c r="A139" s="70"/>
      <c r="B139" s="70"/>
      <c r="C139" s="70"/>
      <c r="D139" s="71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70"/>
      <c r="S139" s="70"/>
    </row>
    <row r="140" spans="1:22" s="1" customFormat="1" ht="27.75" x14ac:dyDescent="0.65">
      <c r="A140" s="5"/>
      <c r="B140" s="6" t="s">
        <v>0</v>
      </c>
      <c r="C140" s="3">
        <v>19.3</v>
      </c>
      <c r="D140" s="2" t="s">
        <v>76</v>
      </c>
      <c r="V140" s="4"/>
    </row>
    <row r="141" spans="1:22" s="5" customFormat="1" ht="27.75" x14ac:dyDescent="0.65">
      <c r="B141" s="1" t="s">
        <v>2</v>
      </c>
      <c r="C141" s="3">
        <v>19.3</v>
      </c>
      <c r="D141" s="6" t="s">
        <v>3</v>
      </c>
      <c r="V141" s="1"/>
    </row>
    <row r="142" spans="1:22" s="5" customFormat="1" ht="27.75" x14ac:dyDescent="0.65">
      <c r="B142" s="1"/>
      <c r="C142" s="3"/>
      <c r="D142" s="6" t="s">
        <v>77</v>
      </c>
    </row>
    <row r="143" spans="1:22" s="7" customFormat="1" ht="15" customHeight="1" x14ac:dyDescent="0.5">
      <c r="B143" s="8"/>
      <c r="C143" s="9"/>
      <c r="D143" s="10"/>
      <c r="S143" s="11" t="s">
        <v>5</v>
      </c>
    </row>
    <row r="144" spans="1:22" ht="6" customHeight="1" x14ac:dyDescent="0.5">
      <c r="V144" s="7"/>
    </row>
    <row r="145" spans="1:22" s="24" customFormat="1" x14ac:dyDescent="0.5">
      <c r="A145" s="13"/>
      <c r="B145" s="14"/>
      <c r="C145" s="14"/>
      <c r="D145" s="15"/>
      <c r="E145" s="16" t="s">
        <v>6</v>
      </c>
      <c r="F145" s="17"/>
      <c r="G145" s="17"/>
      <c r="H145" s="17"/>
      <c r="I145" s="17"/>
      <c r="J145" s="17"/>
      <c r="K145" s="18"/>
      <c r="L145" s="19" t="s">
        <v>7</v>
      </c>
      <c r="M145" s="20"/>
      <c r="N145" s="20"/>
      <c r="O145" s="20"/>
      <c r="P145" s="20"/>
      <c r="Q145" s="21"/>
      <c r="R145" s="22"/>
      <c r="S145" s="23" t="s">
        <v>8</v>
      </c>
      <c r="V145" s="12"/>
    </row>
    <row r="146" spans="1:22" s="24" customFormat="1" ht="21.75" customHeight="1" x14ac:dyDescent="0.45">
      <c r="E146" s="25" t="s">
        <v>9</v>
      </c>
      <c r="F146" s="26"/>
      <c r="G146" s="26"/>
      <c r="H146" s="26"/>
      <c r="I146" s="26"/>
      <c r="J146" s="26"/>
      <c r="K146" s="27"/>
      <c r="L146" s="28" t="s">
        <v>10</v>
      </c>
      <c r="M146" s="29"/>
      <c r="N146" s="29"/>
      <c r="O146" s="29"/>
      <c r="P146" s="29"/>
      <c r="Q146" s="30"/>
      <c r="R146" s="31"/>
      <c r="S146" s="32"/>
    </row>
    <row r="147" spans="1:22" s="24" customFormat="1" x14ac:dyDescent="0.45">
      <c r="A147" s="33" t="s">
        <v>11</v>
      </c>
      <c r="B147" s="33"/>
      <c r="C147" s="33"/>
      <c r="D147" s="34"/>
      <c r="E147" s="35"/>
      <c r="F147" s="35" t="s">
        <v>12</v>
      </c>
      <c r="G147" s="36" t="s">
        <v>13</v>
      </c>
      <c r="H147" s="36" t="s">
        <v>14</v>
      </c>
      <c r="I147" s="36" t="s">
        <v>15</v>
      </c>
      <c r="J147" s="36" t="s">
        <v>16</v>
      </c>
      <c r="K147" s="36" t="s">
        <v>17</v>
      </c>
      <c r="L147" s="31"/>
      <c r="M147" s="36" t="s">
        <v>18</v>
      </c>
      <c r="N147" s="36" t="s">
        <v>19</v>
      </c>
      <c r="O147" s="36" t="s">
        <v>20</v>
      </c>
      <c r="P147" s="36" t="s">
        <v>21</v>
      </c>
      <c r="Q147" s="36" t="s">
        <v>22</v>
      </c>
      <c r="R147" s="31"/>
      <c r="S147" s="32"/>
      <c r="T147" s="37"/>
    </row>
    <row r="148" spans="1:22" s="24" customFormat="1" x14ac:dyDescent="0.45">
      <c r="A148" s="33" t="s">
        <v>23</v>
      </c>
      <c r="B148" s="33"/>
      <c r="C148" s="33"/>
      <c r="D148" s="34"/>
      <c r="E148" s="35" t="s">
        <v>24</v>
      </c>
      <c r="F148" s="35" t="s">
        <v>25</v>
      </c>
      <c r="G148" s="38"/>
      <c r="H148" s="38"/>
      <c r="I148" s="38"/>
      <c r="J148" s="38"/>
      <c r="K148" s="38"/>
      <c r="L148" s="31" t="s">
        <v>26</v>
      </c>
      <c r="M148" s="38"/>
      <c r="N148" s="38"/>
      <c r="O148" s="38"/>
      <c r="P148" s="38"/>
      <c r="Q148" s="38"/>
      <c r="R148" s="31"/>
      <c r="S148" s="32"/>
      <c r="T148" s="37"/>
    </row>
    <row r="149" spans="1:22" s="24" customFormat="1" x14ac:dyDescent="0.45">
      <c r="A149" s="33" t="s">
        <v>27</v>
      </c>
      <c r="B149" s="33"/>
      <c r="C149" s="33"/>
      <c r="D149" s="34"/>
      <c r="E149" s="39" t="s">
        <v>28</v>
      </c>
      <c r="F149" s="35" t="s">
        <v>29</v>
      </c>
      <c r="G149" s="38"/>
      <c r="H149" s="38"/>
      <c r="I149" s="38"/>
      <c r="J149" s="38"/>
      <c r="K149" s="38"/>
      <c r="L149" s="40" t="s">
        <v>30</v>
      </c>
      <c r="M149" s="38"/>
      <c r="N149" s="38"/>
      <c r="O149" s="38"/>
      <c r="P149" s="38"/>
      <c r="Q149" s="38"/>
      <c r="R149" s="31"/>
      <c r="S149" s="32"/>
      <c r="T149" s="37"/>
    </row>
    <row r="150" spans="1:22" s="24" customFormat="1" x14ac:dyDescent="0.45">
      <c r="A150" s="41"/>
      <c r="B150" s="41"/>
      <c r="C150" s="41"/>
      <c r="D150" s="42"/>
      <c r="E150" s="39" t="s">
        <v>31</v>
      </c>
      <c r="F150" s="43" t="s">
        <v>32</v>
      </c>
      <c r="G150" s="38"/>
      <c r="H150" s="38"/>
      <c r="I150" s="38"/>
      <c r="J150" s="38"/>
      <c r="K150" s="38"/>
      <c r="L150" s="40" t="s">
        <v>33</v>
      </c>
      <c r="M150" s="38"/>
      <c r="N150" s="38"/>
      <c r="O150" s="38"/>
      <c r="P150" s="38"/>
      <c r="Q150" s="38"/>
      <c r="R150" s="31"/>
      <c r="S150" s="32"/>
      <c r="T150" s="37"/>
    </row>
    <row r="151" spans="1:22" s="24" customFormat="1" ht="19.5" x14ac:dyDescent="0.45">
      <c r="A151" s="44"/>
      <c r="B151" s="44"/>
      <c r="C151" s="44"/>
      <c r="D151" s="45"/>
      <c r="E151" s="46"/>
      <c r="F151" s="47" t="s">
        <v>34</v>
      </c>
      <c r="G151" s="48"/>
      <c r="H151" s="48"/>
      <c r="I151" s="48"/>
      <c r="J151" s="48"/>
      <c r="K151" s="48"/>
      <c r="L151" s="46"/>
      <c r="M151" s="48"/>
      <c r="N151" s="48"/>
      <c r="O151" s="48"/>
      <c r="P151" s="48"/>
      <c r="Q151" s="48"/>
      <c r="R151" s="49"/>
      <c r="S151" s="50"/>
    </row>
    <row r="152" spans="1:22" ht="3" customHeight="1" x14ac:dyDescent="0.5">
      <c r="A152" s="51" t="s">
        <v>35</v>
      </c>
      <c r="B152" s="51"/>
      <c r="C152" s="51"/>
      <c r="D152" s="52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74"/>
      <c r="S152" s="55"/>
      <c r="V152" s="24"/>
    </row>
    <row r="153" spans="1:22" ht="26.1" customHeight="1" x14ac:dyDescent="0.5">
      <c r="A153" s="60"/>
      <c r="B153" s="66"/>
      <c r="C153" s="67" t="s">
        <v>107</v>
      </c>
      <c r="D153" s="63"/>
      <c r="E153" s="68">
        <v>17337402.850000001</v>
      </c>
      <c r="F153" s="68">
        <v>82294</v>
      </c>
      <c r="G153" s="68">
        <v>113952.11</v>
      </c>
      <c r="H153" s="68">
        <v>64960</v>
      </c>
      <c r="I153" s="68">
        <v>100450</v>
      </c>
      <c r="J153" s="68">
        <v>22484299</v>
      </c>
      <c r="K153" s="68">
        <v>0</v>
      </c>
      <c r="L153" s="68">
        <v>9589902</v>
      </c>
      <c r="M153" s="68">
        <v>13647440</v>
      </c>
      <c r="N153" s="68">
        <v>5605249.6699999999</v>
      </c>
      <c r="O153" s="68">
        <v>3471710</v>
      </c>
      <c r="P153" s="68">
        <v>1991693.59</v>
      </c>
      <c r="Q153" s="68">
        <v>0</v>
      </c>
      <c r="R153" s="70"/>
      <c r="S153" s="69" t="s">
        <v>197</v>
      </c>
    </row>
    <row r="154" spans="1:22" ht="26.1" customHeight="1" x14ac:dyDescent="0.5">
      <c r="A154" s="60"/>
      <c r="B154" s="61" t="s">
        <v>198</v>
      </c>
      <c r="C154" s="62"/>
      <c r="D154" s="63"/>
      <c r="E154" s="58">
        <f t="shared" ref="E154:Q154" si="8">SUM(E155:E168)</f>
        <v>216702211.54000002</v>
      </c>
      <c r="F154" s="58">
        <f t="shared" si="8"/>
        <v>1260417.42</v>
      </c>
      <c r="G154" s="58">
        <f t="shared" si="8"/>
        <v>2090844.66</v>
      </c>
      <c r="H154" s="58">
        <f t="shared" si="8"/>
        <v>1717333.3599999999</v>
      </c>
      <c r="I154" s="58">
        <f t="shared" si="8"/>
        <v>746654.02</v>
      </c>
      <c r="J154" s="58">
        <f t="shared" si="8"/>
        <v>142323959.19999999</v>
      </c>
      <c r="K154" s="58">
        <f t="shared" si="8"/>
        <v>0</v>
      </c>
      <c r="L154" s="58">
        <f t="shared" si="8"/>
        <v>9895360.6600000001</v>
      </c>
      <c r="M154" s="58">
        <f t="shared" si="8"/>
        <v>149787460.82999998</v>
      </c>
      <c r="N154" s="58">
        <f t="shared" si="8"/>
        <v>59210371.339999996</v>
      </c>
      <c r="O154" s="58">
        <f t="shared" si="8"/>
        <v>35526833.240000002</v>
      </c>
      <c r="P154" s="58">
        <f t="shared" si="8"/>
        <v>70620343.980000004</v>
      </c>
      <c r="Q154" s="58">
        <f t="shared" si="8"/>
        <v>1261200</v>
      </c>
      <c r="R154" s="70"/>
      <c r="S154" s="64" t="s">
        <v>199</v>
      </c>
    </row>
    <row r="155" spans="1:22" ht="26.1" customHeight="1" x14ac:dyDescent="0.5">
      <c r="A155" s="70"/>
      <c r="B155" s="66"/>
      <c r="C155" s="78" t="s">
        <v>200</v>
      </c>
      <c r="D155" s="71"/>
      <c r="E155" s="68">
        <v>15319490.710000001</v>
      </c>
      <c r="F155" s="68">
        <v>21253.8</v>
      </c>
      <c r="G155" s="68">
        <v>221201.32</v>
      </c>
      <c r="H155" s="68">
        <v>0</v>
      </c>
      <c r="I155" s="68">
        <v>38713</v>
      </c>
      <c r="J155" s="68">
        <v>7217817</v>
      </c>
      <c r="K155" s="68">
        <v>0</v>
      </c>
      <c r="L155" s="68">
        <v>356712</v>
      </c>
      <c r="M155" s="68">
        <v>9307775</v>
      </c>
      <c r="N155" s="68">
        <v>4404252.67</v>
      </c>
      <c r="O155" s="68">
        <v>1504150</v>
      </c>
      <c r="P155" s="68">
        <v>1933000</v>
      </c>
      <c r="Q155" s="68">
        <v>0</v>
      </c>
      <c r="R155" s="70"/>
      <c r="S155" s="69" t="s">
        <v>201</v>
      </c>
    </row>
    <row r="156" spans="1:22" ht="26.1" customHeight="1" x14ac:dyDescent="0.5">
      <c r="A156" s="70"/>
      <c r="B156" s="66"/>
      <c r="C156" s="78" t="s">
        <v>202</v>
      </c>
      <c r="D156" s="71"/>
      <c r="E156" s="68">
        <v>13909707.43</v>
      </c>
      <c r="F156" s="68">
        <v>30376.6</v>
      </c>
      <c r="G156" s="68">
        <v>125626.69</v>
      </c>
      <c r="H156" s="68">
        <v>0</v>
      </c>
      <c r="I156" s="68">
        <v>29305</v>
      </c>
      <c r="J156" s="68">
        <v>12875276</v>
      </c>
      <c r="K156" s="68">
        <v>0</v>
      </c>
      <c r="L156" s="68">
        <v>826350</v>
      </c>
      <c r="M156" s="68">
        <v>10443926.539999999</v>
      </c>
      <c r="N156" s="68">
        <v>2664675.13</v>
      </c>
      <c r="O156" s="68">
        <v>2189100</v>
      </c>
      <c r="P156" s="68">
        <v>9123252.3499999996</v>
      </c>
      <c r="Q156" s="68">
        <v>20000</v>
      </c>
      <c r="R156" s="70"/>
      <c r="S156" s="69" t="s">
        <v>203</v>
      </c>
    </row>
    <row r="157" spans="1:22" ht="26.1" customHeight="1" x14ac:dyDescent="0.5">
      <c r="A157" s="70"/>
      <c r="B157" s="66"/>
      <c r="C157" s="67" t="s">
        <v>204</v>
      </c>
      <c r="D157" s="71"/>
      <c r="E157" s="68">
        <v>17262150.350000001</v>
      </c>
      <c r="F157" s="68">
        <v>23514</v>
      </c>
      <c r="G157" s="68">
        <v>117243.99</v>
      </c>
      <c r="H157" s="68">
        <v>0</v>
      </c>
      <c r="I157" s="68">
        <v>57821.13</v>
      </c>
      <c r="J157" s="68">
        <v>21894471</v>
      </c>
      <c r="K157" s="68">
        <v>0</v>
      </c>
      <c r="L157" s="68">
        <v>726456.7</v>
      </c>
      <c r="M157" s="68">
        <v>10161486</v>
      </c>
      <c r="N157" s="68">
        <v>5301591.21</v>
      </c>
      <c r="O157" s="68">
        <v>1689900</v>
      </c>
      <c r="P157" s="68">
        <v>15552667.01</v>
      </c>
      <c r="Q157" s="68">
        <v>20000</v>
      </c>
      <c r="R157" s="70"/>
      <c r="S157" s="69" t="s">
        <v>205</v>
      </c>
    </row>
    <row r="158" spans="1:22" ht="26.1" customHeight="1" x14ac:dyDescent="0.5">
      <c r="A158" s="70"/>
      <c r="B158" s="66"/>
      <c r="C158" s="67" t="s">
        <v>206</v>
      </c>
      <c r="D158" s="71"/>
      <c r="E158" s="68">
        <v>15227529.18</v>
      </c>
      <c r="F158" s="68">
        <v>31073.599999999999</v>
      </c>
      <c r="G158" s="68">
        <v>87081.41</v>
      </c>
      <c r="H158" s="68">
        <v>103024</v>
      </c>
      <c r="I158" s="68">
        <v>12110</v>
      </c>
      <c r="J158" s="68">
        <v>8348399</v>
      </c>
      <c r="K158" s="68">
        <v>0</v>
      </c>
      <c r="L158" s="68">
        <v>921733.2</v>
      </c>
      <c r="M158" s="68">
        <v>9980548</v>
      </c>
      <c r="N158" s="68">
        <v>6953960</v>
      </c>
      <c r="O158" s="68">
        <v>2319530</v>
      </c>
      <c r="P158" s="68">
        <v>2522102.04</v>
      </c>
      <c r="Q158" s="68">
        <v>0</v>
      </c>
      <c r="R158" s="70"/>
      <c r="S158" s="69" t="s">
        <v>207</v>
      </c>
    </row>
    <row r="159" spans="1:22" ht="26.1" customHeight="1" x14ac:dyDescent="0.5">
      <c r="A159" s="70"/>
      <c r="B159" s="66"/>
      <c r="C159" s="67" t="s">
        <v>208</v>
      </c>
      <c r="D159" s="71"/>
      <c r="E159" s="68">
        <v>15201638.16</v>
      </c>
      <c r="F159" s="68">
        <v>104930</v>
      </c>
      <c r="G159" s="68">
        <v>63610.33</v>
      </c>
      <c r="H159" s="68">
        <v>0</v>
      </c>
      <c r="I159" s="68">
        <v>109060</v>
      </c>
      <c r="J159" s="68">
        <v>7921450</v>
      </c>
      <c r="K159" s="68">
        <v>0</v>
      </c>
      <c r="L159" s="68">
        <v>628275.84</v>
      </c>
      <c r="M159" s="68">
        <v>11620203</v>
      </c>
      <c r="N159" s="68">
        <v>6264820.2699999996</v>
      </c>
      <c r="O159" s="68">
        <v>2126680</v>
      </c>
      <c r="P159" s="68">
        <v>2755571.22</v>
      </c>
      <c r="Q159" s="68">
        <v>0</v>
      </c>
      <c r="R159" s="70"/>
      <c r="S159" s="69" t="s">
        <v>209</v>
      </c>
    </row>
    <row r="160" spans="1:22" ht="26.1" customHeight="1" x14ac:dyDescent="0.5">
      <c r="A160" s="70"/>
      <c r="B160" s="66"/>
      <c r="C160" s="75" t="s">
        <v>210</v>
      </c>
      <c r="D160" s="71"/>
      <c r="E160" s="68">
        <v>13802321.73</v>
      </c>
      <c r="F160" s="68">
        <v>66350.100000000006</v>
      </c>
      <c r="G160" s="68">
        <v>117754.69</v>
      </c>
      <c r="H160" s="68">
        <v>0</v>
      </c>
      <c r="I160" s="68">
        <v>480</v>
      </c>
      <c r="J160" s="68">
        <v>4265012</v>
      </c>
      <c r="K160" s="68">
        <v>0</v>
      </c>
      <c r="L160" s="68">
        <v>322699</v>
      </c>
      <c r="M160" s="68">
        <v>8967797</v>
      </c>
      <c r="N160" s="68">
        <v>2970916.46</v>
      </c>
      <c r="O160" s="68">
        <v>2146200</v>
      </c>
      <c r="P160" s="68">
        <v>1089845.9099999999</v>
      </c>
      <c r="Q160" s="68">
        <v>20000</v>
      </c>
      <c r="R160" s="70"/>
      <c r="S160" s="69" t="s">
        <v>211</v>
      </c>
    </row>
    <row r="161" spans="1:22" ht="26.1" customHeight="1" x14ac:dyDescent="0.5">
      <c r="A161" s="70"/>
      <c r="B161" s="80"/>
      <c r="C161" s="67" t="s">
        <v>212</v>
      </c>
      <c r="D161" s="71"/>
      <c r="E161" s="68">
        <v>15184077.619999999</v>
      </c>
      <c r="F161" s="68">
        <v>52330</v>
      </c>
      <c r="G161" s="68">
        <v>151409.14000000001</v>
      </c>
      <c r="H161" s="68">
        <v>595715</v>
      </c>
      <c r="I161" s="68">
        <v>67985.899999999994</v>
      </c>
      <c r="J161" s="68">
        <v>4903459</v>
      </c>
      <c r="K161" s="68">
        <v>0</v>
      </c>
      <c r="L161" s="68">
        <v>338000</v>
      </c>
      <c r="M161" s="68">
        <v>9929198</v>
      </c>
      <c r="N161" s="68">
        <v>3290247.82</v>
      </c>
      <c r="O161" s="68">
        <v>2634633</v>
      </c>
      <c r="P161" s="68">
        <v>992380</v>
      </c>
      <c r="Q161" s="68">
        <v>395200</v>
      </c>
      <c r="R161" s="70"/>
      <c r="S161" s="80" t="s">
        <v>213</v>
      </c>
    </row>
    <row r="162" spans="1:22" ht="26.1" customHeight="1" x14ac:dyDescent="0.5">
      <c r="A162" s="70"/>
      <c r="B162" s="66"/>
      <c r="C162" s="69" t="s">
        <v>214</v>
      </c>
      <c r="D162" s="71"/>
      <c r="E162" s="68">
        <v>14014624.91</v>
      </c>
      <c r="F162" s="68">
        <v>234378</v>
      </c>
      <c r="G162" s="68">
        <v>0</v>
      </c>
      <c r="H162" s="68">
        <v>106483.36</v>
      </c>
      <c r="I162" s="68">
        <v>14420</v>
      </c>
      <c r="J162" s="68">
        <v>5067598</v>
      </c>
      <c r="K162" s="68">
        <v>0</v>
      </c>
      <c r="L162" s="68">
        <v>606664</v>
      </c>
      <c r="M162" s="68">
        <v>9254745</v>
      </c>
      <c r="N162" s="68">
        <v>3442385.98</v>
      </c>
      <c r="O162" s="68">
        <v>2700050</v>
      </c>
      <c r="P162" s="68">
        <v>1507803.54</v>
      </c>
      <c r="Q162" s="68">
        <v>0</v>
      </c>
      <c r="R162" s="70"/>
      <c r="S162" s="69" t="s">
        <v>215</v>
      </c>
    </row>
    <row r="163" spans="1:22" ht="26.1" customHeight="1" x14ac:dyDescent="0.5">
      <c r="A163" s="70"/>
      <c r="B163" s="66"/>
      <c r="C163" s="67" t="s">
        <v>216</v>
      </c>
      <c r="D163" s="71"/>
      <c r="E163" s="68">
        <v>15270104.289999999</v>
      </c>
      <c r="F163" s="68">
        <v>74762</v>
      </c>
      <c r="G163" s="68">
        <v>134758.85999999999</v>
      </c>
      <c r="H163" s="68">
        <v>0</v>
      </c>
      <c r="I163" s="68">
        <v>72473</v>
      </c>
      <c r="J163" s="68">
        <v>5588241.2000000002</v>
      </c>
      <c r="K163" s="68">
        <v>0</v>
      </c>
      <c r="L163" s="68">
        <v>790322.92</v>
      </c>
      <c r="M163" s="68">
        <v>11938573</v>
      </c>
      <c r="N163" s="68">
        <v>4794105.5199999996</v>
      </c>
      <c r="O163" s="68">
        <v>2339221</v>
      </c>
      <c r="P163" s="68">
        <v>1234300</v>
      </c>
      <c r="Q163" s="68">
        <v>20000</v>
      </c>
      <c r="R163" s="70"/>
      <c r="S163" s="69" t="s">
        <v>217</v>
      </c>
    </row>
    <row r="164" spans="1:22" ht="26.1" customHeight="1" x14ac:dyDescent="0.5">
      <c r="A164" s="70"/>
      <c r="B164" s="66"/>
      <c r="C164" s="67" t="s">
        <v>218</v>
      </c>
      <c r="D164" s="71"/>
      <c r="E164" s="68">
        <v>18327712.530000001</v>
      </c>
      <c r="F164" s="68">
        <v>427758</v>
      </c>
      <c r="G164" s="68">
        <v>276750.92</v>
      </c>
      <c r="H164" s="68">
        <v>246036</v>
      </c>
      <c r="I164" s="68">
        <v>73007.39</v>
      </c>
      <c r="J164" s="68">
        <v>9307940</v>
      </c>
      <c r="K164" s="68">
        <v>0</v>
      </c>
      <c r="L164" s="68">
        <v>742750</v>
      </c>
      <c r="M164" s="68">
        <v>17810091.629999999</v>
      </c>
      <c r="N164" s="68">
        <v>367523.15</v>
      </c>
      <c r="O164" s="68">
        <v>3165373.24</v>
      </c>
      <c r="P164" s="68">
        <v>2484000</v>
      </c>
      <c r="Q164" s="68">
        <v>726000</v>
      </c>
      <c r="R164" s="70"/>
      <c r="S164" s="69" t="s">
        <v>219</v>
      </c>
    </row>
    <row r="165" spans="1:22" ht="26.1" customHeight="1" x14ac:dyDescent="0.5">
      <c r="A165" s="70"/>
      <c r="B165" s="70"/>
      <c r="C165" s="67" t="s">
        <v>220</v>
      </c>
      <c r="D165" s="71"/>
      <c r="E165" s="68">
        <v>13948059.52</v>
      </c>
      <c r="F165" s="68">
        <v>35174.22</v>
      </c>
      <c r="G165" s="68">
        <v>220799.25</v>
      </c>
      <c r="H165" s="68">
        <v>0</v>
      </c>
      <c r="I165" s="68">
        <v>60300.6</v>
      </c>
      <c r="J165" s="68">
        <v>5581429</v>
      </c>
      <c r="K165" s="68">
        <v>0</v>
      </c>
      <c r="L165" s="68">
        <v>330640</v>
      </c>
      <c r="M165" s="68">
        <v>8864222</v>
      </c>
      <c r="N165" s="68">
        <v>4063310.54</v>
      </c>
      <c r="O165" s="68">
        <v>2603980</v>
      </c>
      <c r="P165" s="68">
        <v>1141000</v>
      </c>
      <c r="Q165" s="68">
        <v>20000</v>
      </c>
      <c r="R165" s="70"/>
      <c r="S165" s="69" t="s">
        <v>221</v>
      </c>
    </row>
    <row r="166" spans="1:22" ht="26.1" customHeight="1" x14ac:dyDescent="0.5">
      <c r="A166" s="70"/>
      <c r="B166" s="70"/>
      <c r="C166" s="67" t="s">
        <v>222</v>
      </c>
      <c r="D166" s="71"/>
      <c r="E166" s="68">
        <v>20643339.84</v>
      </c>
      <c r="F166" s="68">
        <v>52168.2</v>
      </c>
      <c r="G166" s="68">
        <v>242389.34</v>
      </c>
      <c r="H166" s="68">
        <v>666075</v>
      </c>
      <c r="I166" s="68">
        <v>91259</v>
      </c>
      <c r="J166" s="68">
        <v>29181062</v>
      </c>
      <c r="K166" s="68">
        <v>0</v>
      </c>
      <c r="L166" s="68">
        <v>1861984</v>
      </c>
      <c r="M166" s="68">
        <v>12586695.720000001</v>
      </c>
      <c r="N166" s="68">
        <v>7131405.6500000004</v>
      </c>
      <c r="O166" s="68">
        <v>5923000</v>
      </c>
      <c r="P166" s="68">
        <v>19388666.91</v>
      </c>
      <c r="Q166" s="68">
        <v>20000</v>
      </c>
      <c r="R166" s="70"/>
      <c r="S166" s="69" t="s">
        <v>223</v>
      </c>
    </row>
    <row r="167" spans="1:22" ht="26.1" customHeight="1" x14ac:dyDescent="0.5">
      <c r="A167" s="60"/>
      <c r="B167" s="66"/>
      <c r="C167" s="67" t="s">
        <v>82</v>
      </c>
      <c r="D167" s="63"/>
      <c r="E167" s="68">
        <v>14612409.77</v>
      </c>
      <c r="F167" s="68">
        <v>53860.9</v>
      </c>
      <c r="G167" s="68">
        <v>259081.51</v>
      </c>
      <c r="H167" s="68">
        <v>0</v>
      </c>
      <c r="I167" s="68">
        <v>3710</v>
      </c>
      <c r="J167" s="68">
        <v>7168090</v>
      </c>
      <c r="K167" s="68">
        <v>0</v>
      </c>
      <c r="L167" s="68">
        <v>1015056</v>
      </c>
      <c r="M167" s="68">
        <v>9392588</v>
      </c>
      <c r="N167" s="68">
        <v>4415001.46</v>
      </c>
      <c r="O167" s="68">
        <v>1593400</v>
      </c>
      <c r="P167" s="68">
        <v>2033500</v>
      </c>
      <c r="Q167" s="68">
        <v>0</v>
      </c>
      <c r="R167" s="70"/>
      <c r="S167" s="69" t="s">
        <v>224</v>
      </c>
    </row>
    <row r="168" spans="1:22" ht="26.1" customHeight="1" x14ac:dyDescent="0.5">
      <c r="A168" s="60"/>
      <c r="B168" s="66"/>
      <c r="C168" s="67" t="s">
        <v>225</v>
      </c>
      <c r="D168" s="63"/>
      <c r="E168" s="68">
        <v>13979045.5</v>
      </c>
      <c r="F168" s="68">
        <v>52488</v>
      </c>
      <c r="G168" s="68">
        <v>73137.210000000006</v>
      </c>
      <c r="H168" s="68">
        <v>0</v>
      </c>
      <c r="I168" s="68">
        <v>116009</v>
      </c>
      <c r="J168" s="68">
        <v>13003715</v>
      </c>
      <c r="K168" s="68">
        <v>0</v>
      </c>
      <c r="L168" s="68">
        <v>427717</v>
      </c>
      <c r="M168" s="68">
        <v>9529611.9399999995</v>
      </c>
      <c r="N168" s="68">
        <v>3146175.48</v>
      </c>
      <c r="O168" s="68">
        <v>2591616</v>
      </c>
      <c r="P168" s="68">
        <v>8862255</v>
      </c>
      <c r="Q168" s="68">
        <v>20000</v>
      </c>
      <c r="R168" s="70"/>
      <c r="S168" s="69" t="s">
        <v>226</v>
      </c>
    </row>
    <row r="169" spans="1:22" s="82" customFormat="1" ht="26.1" customHeight="1" x14ac:dyDescent="0.5">
      <c r="A169" s="59"/>
      <c r="B169" s="62" t="s">
        <v>227</v>
      </c>
      <c r="C169" s="62"/>
      <c r="D169" s="81"/>
      <c r="E169" s="58">
        <f t="shared" ref="E169:Q169" si="9">SUM(E170:E172,E188:E199)</f>
        <v>257033466.44</v>
      </c>
      <c r="F169" s="58">
        <f t="shared" si="9"/>
        <v>986968.8</v>
      </c>
      <c r="G169" s="58">
        <f t="shared" si="9"/>
        <v>1783914.0700000003</v>
      </c>
      <c r="H169" s="58">
        <f t="shared" si="9"/>
        <v>1240030</v>
      </c>
      <c r="I169" s="58">
        <f t="shared" si="9"/>
        <v>2159736.46</v>
      </c>
      <c r="J169" s="58">
        <f t="shared" si="9"/>
        <v>247099657.61000001</v>
      </c>
      <c r="K169" s="58">
        <f t="shared" si="9"/>
        <v>4930</v>
      </c>
      <c r="L169" s="58">
        <f t="shared" si="9"/>
        <v>43274986.600000001</v>
      </c>
      <c r="M169" s="58">
        <f t="shared" si="9"/>
        <v>177000953.44</v>
      </c>
      <c r="N169" s="58">
        <f t="shared" si="9"/>
        <v>92920626.829999998</v>
      </c>
      <c r="O169" s="58">
        <f t="shared" si="9"/>
        <v>58935718.270000003</v>
      </c>
      <c r="P169" s="58">
        <f t="shared" si="9"/>
        <v>103908890.31</v>
      </c>
      <c r="Q169" s="58">
        <f t="shared" si="9"/>
        <v>151380</v>
      </c>
      <c r="R169" s="69"/>
      <c r="S169" s="64" t="s">
        <v>228</v>
      </c>
    </row>
    <row r="170" spans="1:22" ht="26.1" customHeight="1" x14ac:dyDescent="0.5">
      <c r="A170" s="60"/>
      <c r="B170" s="61"/>
      <c r="C170" s="67" t="s">
        <v>229</v>
      </c>
      <c r="D170" s="63"/>
      <c r="E170" s="68">
        <v>12351192.09</v>
      </c>
      <c r="F170" s="68">
        <v>2528.4</v>
      </c>
      <c r="G170" s="68">
        <v>44234</v>
      </c>
      <c r="H170" s="68">
        <v>0</v>
      </c>
      <c r="I170" s="68">
        <v>40983</v>
      </c>
      <c r="J170" s="68">
        <v>4435728</v>
      </c>
      <c r="K170" s="68">
        <v>0</v>
      </c>
      <c r="L170" s="68">
        <v>892398.2</v>
      </c>
      <c r="M170" s="68">
        <v>8545462</v>
      </c>
      <c r="N170" s="68">
        <v>4094650.54</v>
      </c>
      <c r="O170" s="68">
        <v>411200</v>
      </c>
      <c r="P170" s="68">
        <v>1203409.3999999999</v>
      </c>
      <c r="Q170" s="68">
        <v>0</v>
      </c>
      <c r="R170" s="70"/>
      <c r="S170" s="69" t="s">
        <v>230</v>
      </c>
    </row>
    <row r="171" spans="1:22" ht="26.1" customHeight="1" x14ac:dyDescent="0.5">
      <c r="A171" s="70"/>
      <c r="B171" s="66"/>
      <c r="C171" s="78" t="s">
        <v>231</v>
      </c>
      <c r="D171" s="71"/>
      <c r="E171" s="68">
        <v>13998244.890000001</v>
      </c>
      <c r="F171" s="68">
        <v>37006</v>
      </c>
      <c r="G171" s="68">
        <v>24091.22</v>
      </c>
      <c r="H171" s="68">
        <v>0</v>
      </c>
      <c r="I171" s="68">
        <v>43844</v>
      </c>
      <c r="J171" s="68">
        <v>5300475</v>
      </c>
      <c r="K171" s="68">
        <v>0</v>
      </c>
      <c r="L171" s="68">
        <v>652262</v>
      </c>
      <c r="M171" s="68">
        <v>8793539</v>
      </c>
      <c r="N171" s="68">
        <v>3576350.09</v>
      </c>
      <c r="O171" s="68">
        <v>2086441.33</v>
      </c>
      <c r="P171" s="68">
        <v>1302464.97</v>
      </c>
      <c r="Q171" s="68">
        <v>13000</v>
      </c>
      <c r="R171" s="70"/>
      <c r="S171" s="69" t="s">
        <v>232</v>
      </c>
    </row>
    <row r="172" spans="1:22" ht="26.1" customHeight="1" x14ac:dyDescent="0.5">
      <c r="A172" s="70"/>
      <c r="B172" s="66"/>
      <c r="C172" s="67" t="s">
        <v>233</v>
      </c>
      <c r="D172" s="71"/>
      <c r="E172" s="68">
        <v>29852112.739999998</v>
      </c>
      <c r="F172" s="68">
        <v>302897</v>
      </c>
      <c r="G172" s="68">
        <v>167727.45000000001</v>
      </c>
      <c r="H172" s="68">
        <v>0</v>
      </c>
      <c r="I172" s="68">
        <v>23470</v>
      </c>
      <c r="J172" s="68">
        <v>18448995</v>
      </c>
      <c r="K172" s="68">
        <v>0</v>
      </c>
      <c r="L172" s="68">
        <v>2220948</v>
      </c>
      <c r="M172" s="68">
        <v>18437783</v>
      </c>
      <c r="N172" s="68">
        <v>15805773.32</v>
      </c>
      <c r="O172" s="68">
        <v>8105238.5199999996</v>
      </c>
      <c r="P172" s="68">
        <v>3024275.31</v>
      </c>
      <c r="Q172" s="68">
        <v>0</v>
      </c>
      <c r="R172" s="70"/>
      <c r="S172" s="69" t="s">
        <v>234</v>
      </c>
    </row>
    <row r="173" spans="1:22" s="77" customFormat="1" ht="26.1" customHeight="1" x14ac:dyDescent="0.5">
      <c r="A173" s="70"/>
      <c r="B173" s="66"/>
      <c r="C173" s="67"/>
      <c r="D173" s="70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0"/>
      <c r="S173" s="69"/>
    </row>
    <row r="174" spans="1:22" s="77" customFormat="1" ht="3.95" customHeight="1" x14ac:dyDescent="0.5">
      <c r="A174" s="70"/>
      <c r="B174" s="66"/>
      <c r="C174" s="67"/>
      <c r="D174" s="70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0"/>
      <c r="S174" s="69"/>
    </row>
    <row r="175" spans="1:22" s="1" customFormat="1" ht="27.75" x14ac:dyDescent="0.65">
      <c r="B175" s="2" t="s">
        <v>0</v>
      </c>
      <c r="C175" s="3">
        <v>19.3</v>
      </c>
      <c r="D175" s="2" t="s">
        <v>76</v>
      </c>
      <c r="V175" s="4"/>
    </row>
    <row r="176" spans="1:22" s="5" customFormat="1" ht="27.75" x14ac:dyDescent="0.65">
      <c r="B176" s="1" t="s">
        <v>2</v>
      </c>
      <c r="C176" s="3">
        <v>19.3</v>
      </c>
      <c r="D176" s="6" t="s">
        <v>3</v>
      </c>
      <c r="V176" s="1"/>
    </row>
    <row r="177" spans="1:22" s="5" customFormat="1" ht="27.75" x14ac:dyDescent="0.65">
      <c r="B177" s="1"/>
      <c r="C177" s="3"/>
      <c r="D177" s="6" t="s">
        <v>77</v>
      </c>
    </row>
    <row r="178" spans="1:22" s="7" customFormat="1" ht="15" customHeight="1" x14ac:dyDescent="0.5">
      <c r="B178" s="8"/>
      <c r="C178" s="9"/>
      <c r="D178" s="10"/>
      <c r="S178" s="11" t="s">
        <v>5</v>
      </c>
    </row>
    <row r="179" spans="1:22" ht="6" customHeight="1" x14ac:dyDescent="0.5">
      <c r="V179" s="7"/>
    </row>
    <row r="180" spans="1:22" s="24" customFormat="1" x14ac:dyDescent="0.5">
      <c r="A180" s="13"/>
      <c r="B180" s="14"/>
      <c r="C180" s="14"/>
      <c r="D180" s="15"/>
      <c r="E180" s="16" t="s">
        <v>6</v>
      </c>
      <c r="F180" s="17"/>
      <c r="G180" s="17"/>
      <c r="H180" s="17"/>
      <c r="I180" s="17"/>
      <c r="J180" s="17"/>
      <c r="K180" s="18"/>
      <c r="L180" s="19" t="s">
        <v>7</v>
      </c>
      <c r="M180" s="20"/>
      <c r="N180" s="20"/>
      <c r="O180" s="20"/>
      <c r="P180" s="20"/>
      <c r="Q180" s="21"/>
      <c r="R180" s="22"/>
      <c r="S180" s="23" t="s">
        <v>8</v>
      </c>
      <c r="V180" s="12"/>
    </row>
    <row r="181" spans="1:22" s="24" customFormat="1" ht="21.75" customHeight="1" x14ac:dyDescent="0.45">
      <c r="E181" s="25" t="s">
        <v>9</v>
      </c>
      <c r="F181" s="26"/>
      <c r="G181" s="26"/>
      <c r="H181" s="26"/>
      <c r="I181" s="26"/>
      <c r="J181" s="26"/>
      <c r="K181" s="27"/>
      <c r="L181" s="28" t="s">
        <v>10</v>
      </c>
      <c r="M181" s="29"/>
      <c r="N181" s="29"/>
      <c r="O181" s="29"/>
      <c r="P181" s="29"/>
      <c r="Q181" s="30"/>
      <c r="R181" s="31"/>
      <c r="S181" s="32"/>
    </row>
    <row r="182" spans="1:22" s="24" customFormat="1" x14ac:dyDescent="0.45">
      <c r="A182" s="33" t="s">
        <v>11</v>
      </c>
      <c r="B182" s="33"/>
      <c r="C182" s="33"/>
      <c r="D182" s="34"/>
      <c r="E182" s="35"/>
      <c r="F182" s="35" t="s">
        <v>12</v>
      </c>
      <c r="G182" s="36" t="s">
        <v>13</v>
      </c>
      <c r="H182" s="36" t="s">
        <v>14</v>
      </c>
      <c r="I182" s="36" t="s">
        <v>15</v>
      </c>
      <c r="J182" s="36" t="s">
        <v>16</v>
      </c>
      <c r="K182" s="36" t="s">
        <v>17</v>
      </c>
      <c r="L182" s="31"/>
      <c r="M182" s="36" t="s">
        <v>18</v>
      </c>
      <c r="N182" s="36" t="s">
        <v>19</v>
      </c>
      <c r="O182" s="36" t="s">
        <v>20</v>
      </c>
      <c r="P182" s="36" t="s">
        <v>21</v>
      </c>
      <c r="Q182" s="36" t="s">
        <v>22</v>
      </c>
      <c r="R182" s="31"/>
      <c r="S182" s="32"/>
      <c r="T182" s="37"/>
    </row>
    <row r="183" spans="1:22" s="24" customFormat="1" x14ac:dyDescent="0.45">
      <c r="A183" s="33" t="s">
        <v>23</v>
      </c>
      <c r="B183" s="33"/>
      <c r="C183" s="33"/>
      <c r="D183" s="34"/>
      <c r="E183" s="35" t="s">
        <v>24</v>
      </c>
      <c r="F183" s="35" t="s">
        <v>25</v>
      </c>
      <c r="G183" s="38"/>
      <c r="H183" s="38"/>
      <c r="I183" s="38"/>
      <c r="J183" s="38"/>
      <c r="K183" s="38"/>
      <c r="L183" s="31" t="s">
        <v>26</v>
      </c>
      <c r="M183" s="38"/>
      <c r="N183" s="38"/>
      <c r="O183" s="38"/>
      <c r="P183" s="38"/>
      <c r="Q183" s="38"/>
      <c r="R183" s="31"/>
      <c r="S183" s="32"/>
      <c r="T183" s="37"/>
    </row>
    <row r="184" spans="1:22" s="24" customFormat="1" x14ac:dyDescent="0.45">
      <c r="A184" s="33" t="s">
        <v>27</v>
      </c>
      <c r="B184" s="33"/>
      <c r="C184" s="33"/>
      <c r="D184" s="34"/>
      <c r="E184" s="39" t="s">
        <v>28</v>
      </c>
      <c r="F184" s="35" t="s">
        <v>29</v>
      </c>
      <c r="G184" s="38"/>
      <c r="H184" s="38"/>
      <c r="I184" s="38"/>
      <c r="J184" s="38"/>
      <c r="K184" s="38"/>
      <c r="L184" s="40" t="s">
        <v>30</v>
      </c>
      <c r="M184" s="38"/>
      <c r="N184" s="38"/>
      <c r="O184" s="38"/>
      <c r="P184" s="38"/>
      <c r="Q184" s="38"/>
      <c r="R184" s="31"/>
      <c r="S184" s="32"/>
      <c r="T184" s="37"/>
    </row>
    <row r="185" spans="1:22" s="24" customFormat="1" x14ac:dyDescent="0.45">
      <c r="A185" s="41"/>
      <c r="B185" s="41"/>
      <c r="C185" s="41"/>
      <c r="D185" s="42"/>
      <c r="E185" s="39" t="s">
        <v>31</v>
      </c>
      <c r="F185" s="43" t="s">
        <v>32</v>
      </c>
      <c r="G185" s="38"/>
      <c r="H185" s="38"/>
      <c r="I185" s="38"/>
      <c r="J185" s="38"/>
      <c r="K185" s="38"/>
      <c r="L185" s="40" t="s">
        <v>33</v>
      </c>
      <c r="M185" s="38"/>
      <c r="N185" s="38"/>
      <c r="O185" s="38"/>
      <c r="P185" s="38"/>
      <c r="Q185" s="38"/>
      <c r="R185" s="31"/>
      <c r="S185" s="32"/>
      <c r="T185" s="37"/>
    </row>
    <row r="186" spans="1:22" s="24" customFormat="1" ht="19.5" x14ac:dyDescent="0.45">
      <c r="A186" s="44"/>
      <c r="B186" s="44"/>
      <c r="C186" s="44"/>
      <c r="D186" s="45"/>
      <c r="E186" s="46"/>
      <c r="F186" s="47" t="s">
        <v>34</v>
      </c>
      <c r="G186" s="48"/>
      <c r="H186" s="48"/>
      <c r="I186" s="48"/>
      <c r="J186" s="48"/>
      <c r="K186" s="48"/>
      <c r="L186" s="46"/>
      <c r="M186" s="48"/>
      <c r="N186" s="48"/>
      <c r="O186" s="48"/>
      <c r="P186" s="48"/>
      <c r="Q186" s="48"/>
      <c r="R186" s="49"/>
      <c r="S186" s="50"/>
    </row>
    <row r="187" spans="1:22" ht="3" customHeight="1" x14ac:dyDescent="0.5">
      <c r="A187" s="51" t="s">
        <v>35</v>
      </c>
      <c r="B187" s="51"/>
      <c r="C187" s="51"/>
      <c r="D187" s="52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74"/>
      <c r="S187" s="55"/>
      <c r="V187" s="24"/>
    </row>
    <row r="188" spans="1:22" ht="26.1" customHeight="1" x14ac:dyDescent="0.5">
      <c r="A188" s="70"/>
      <c r="B188" s="66"/>
      <c r="C188" s="67" t="s">
        <v>235</v>
      </c>
      <c r="D188" s="71"/>
      <c r="E188" s="68">
        <v>13930871.380000001</v>
      </c>
      <c r="F188" s="68">
        <v>70535.5</v>
      </c>
      <c r="G188" s="68">
        <v>49778.75</v>
      </c>
      <c r="H188" s="68">
        <v>562362</v>
      </c>
      <c r="I188" s="68">
        <v>174564.33</v>
      </c>
      <c r="J188" s="68">
        <v>5955845</v>
      </c>
      <c r="K188" s="68">
        <v>0</v>
      </c>
      <c r="L188" s="68">
        <v>375044</v>
      </c>
      <c r="M188" s="68">
        <v>10129466.5</v>
      </c>
      <c r="N188" s="68">
        <v>5865809.29</v>
      </c>
      <c r="O188" s="68">
        <v>1239100</v>
      </c>
      <c r="P188" s="68">
        <v>1644000</v>
      </c>
      <c r="Q188" s="68">
        <v>0</v>
      </c>
      <c r="R188" s="70"/>
      <c r="S188" s="69" t="s">
        <v>236</v>
      </c>
    </row>
    <row r="189" spans="1:22" ht="26.1" customHeight="1" x14ac:dyDescent="0.5">
      <c r="A189" s="70"/>
      <c r="B189" s="66"/>
      <c r="C189" s="75" t="s">
        <v>237</v>
      </c>
      <c r="D189" s="71"/>
      <c r="E189" s="68">
        <v>14127611.210000001</v>
      </c>
      <c r="F189" s="68">
        <v>57347.199999999997</v>
      </c>
      <c r="G189" s="68">
        <v>77158.679999999993</v>
      </c>
      <c r="H189" s="68">
        <v>0</v>
      </c>
      <c r="I189" s="68">
        <v>2625.45</v>
      </c>
      <c r="J189" s="68">
        <v>4542530</v>
      </c>
      <c r="K189" s="68">
        <v>4530</v>
      </c>
      <c r="L189" s="68">
        <v>370567</v>
      </c>
      <c r="M189" s="68">
        <v>9568737.7300000004</v>
      </c>
      <c r="N189" s="68">
        <v>3578244.11</v>
      </c>
      <c r="O189" s="68">
        <v>1087310</v>
      </c>
      <c r="P189" s="68">
        <v>1325015.49</v>
      </c>
      <c r="Q189" s="68">
        <v>15000</v>
      </c>
      <c r="R189" s="70"/>
      <c r="S189" s="69" t="s">
        <v>238</v>
      </c>
    </row>
    <row r="190" spans="1:22" ht="26.1" customHeight="1" x14ac:dyDescent="0.5">
      <c r="A190" s="70"/>
      <c r="B190" s="66"/>
      <c r="C190" s="67" t="s">
        <v>239</v>
      </c>
      <c r="D190" s="71"/>
      <c r="E190" s="68">
        <v>16816835.940000001</v>
      </c>
      <c r="F190" s="68">
        <v>34343.9</v>
      </c>
      <c r="G190" s="68">
        <v>261117.02</v>
      </c>
      <c r="H190" s="68">
        <v>0</v>
      </c>
      <c r="I190" s="68">
        <v>572950</v>
      </c>
      <c r="J190" s="68">
        <v>28284718.41</v>
      </c>
      <c r="K190" s="68">
        <v>400</v>
      </c>
      <c r="L190" s="68">
        <v>487145</v>
      </c>
      <c r="M190" s="68">
        <v>11605779</v>
      </c>
      <c r="N190" s="68">
        <v>4144520.27</v>
      </c>
      <c r="O190" s="68">
        <v>4013020</v>
      </c>
      <c r="P190" s="68">
        <v>22255596.030000001</v>
      </c>
      <c r="Q190" s="68">
        <v>30000</v>
      </c>
      <c r="R190" s="70"/>
      <c r="S190" s="69" t="s">
        <v>240</v>
      </c>
    </row>
    <row r="191" spans="1:22" ht="26.1" customHeight="1" x14ac:dyDescent="0.5">
      <c r="A191" s="70"/>
      <c r="B191" s="66"/>
      <c r="C191" s="67" t="s">
        <v>241</v>
      </c>
      <c r="D191" s="71"/>
      <c r="E191" s="68">
        <v>14141366.23</v>
      </c>
      <c r="F191" s="68">
        <v>73114.8</v>
      </c>
      <c r="G191" s="68">
        <v>60431.8</v>
      </c>
      <c r="H191" s="68">
        <v>0</v>
      </c>
      <c r="I191" s="68">
        <v>18373</v>
      </c>
      <c r="J191" s="68">
        <v>5864050</v>
      </c>
      <c r="K191" s="68">
        <v>0</v>
      </c>
      <c r="L191" s="68">
        <v>552409</v>
      </c>
      <c r="M191" s="68">
        <v>11407330</v>
      </c>
      <c r="N191" s="68">
        <v>4850514.71</v>
      </c>
      <c r="O191" s="68">
        <v>1333190</v>
      </c>
      <c r="P191" s="68">
        <v>1856882.54</v>
      </c>
      <c r="Q191" s="68">
        <v>0</v>
      </c>
      <c r="R191" s="70"/>
      <c r="S191" s="69" t="s">
        <v>242</v>
      </c>
    </row>
    <row r="192" spans="1:22" ht="26.1" customHeight="1" x14ac:dyDescent="0.5">
      <c r="A192" s="70"/>
      <c r="B192" s="66"/>
      <c r="C192" s="67" t="s">
        <v>243</v>
      </c>
      <c r="D192" s="71"/>
      <c r="E192" s="68">
        <v>15957774.300000001</v>
      </c>
      <c r="F192" s="68">
        <v>6213.3</v>
      </c>
      <c r="G192" s="68">
        <v>42094.18</v>
      </c>
      <c r="H192" s="68">
        <v>170544</v>
      </c>
      <c r="I192" s="68">
        <v>174103.21</v>
      </c>
      <c r="J192" s="68">
        <v>22728590</v>
      </c>
      <c r="K192" s="68">
        <v>0</v>
      </c>
      <c r="L192" s="68">
        <v>828013</v>
      </c>
      <c r="M192" s="68">
        <v>12234277</v>
      </c>
      <c r="N192" s="68">
        <v>6306209.9000000004</v>
      </c>
      <c r="O192" s="68">
        <v>2468257</v>
      </c>
      <c r="P192" s="68">
        <v>16601933.720000001</v>
      </c>
      <c r="Q192" s="68">
        <v>20000</v>
      </c>
      <c r="R192" s="70"/>
      <c r="S192" s="69" t="s">
        <v>244</v>
      </c>
    </row>
    <row r="193" spans="1:19" ht="26.1" customHeight="1" x14ac:dyDescent="0.5">
      <c r="A193" s="70"/>
      <c r="B193" s="66"/>
      <c r="C193" s="67" t="s">
        <v>245</v>
      </c>
      <c r="D193" s="71"/>
      <c r="E193" s="68">
        <v>18295685.5</v>
      </c>
      <c r="F193" s="68">
        <v>34291.599999999999</v>
      </c>
      <c r="G193" s="68">
        <v>220350.76</v>
      </c>
      <c r="H193" s="68">
        <v>0</v>
      </c>
      <c r="I193" s="68">
        <v>138006</v>
      </c>
      <c r="J193" s="68">
        <v>11137666</v>
      </c>
      <c r="K193" s="68">
        <v>0</v>
      </c>
      <c r="L193" s="68">
        <v>925067</v>
      </c>
      <c r="M193" s="68">
        <v>10679889</v>
      </c>
      <c r="N193" s="68">
        <v>6812803.1500000004</v>
      </c>
      <c r="O193" s="68">
        <v>3070251.07</v>
      </c>
      <c r="P193" s="68">
        <v>2550500</v>
      </c>
      <c r="Q193" s="68">
        <v>0</v>
      </c>
      <c r="R193" s="70"/>
      <c r="S193" s="69" t="s">
        <v>246</v>
      </c>
    </row>
    <row r="194" spans="1:19" ht="26.1" customHeight="1" x14ac:dyDescent="0.5">
      <c r="A194" s="70"/>
      <c r="B194" s="66"/>
      <c r="C194" s="67" t="s">
        <v>247</v>
      </c>
      <c r="D194" s="71"/>
      <c r="E194" s="68">
        <v>20764611.559999999</v>
      </c>
      <c r="F194" s="68">
        <v>84640</v>
      </c>
      <c r="G194" s="68">
        <v>297173.46999999997</v>
      </c>
      <c r="H194" s="68">
        <v>0</v>
      </c>
      <c r="I194" s="68">
        <v>632648.11</v>
      </c>
      <c r="J194" s="68">
        <v>36377540</v>
      </c>
      <c r="K194" s="68">
        <v>0</v>
      </c>
      <c r="L194" s="68">
        <v>1141227</v>
      </c>
      <c r="M194" s="68">
        <v>12722497.380000001</v>
      </c>
      <c r="N194" s="68">
        <v>7577942.7999999998</v>
      </c>
      <c r="O194" s="68">
        <v>7612340</v>
      </c>
      <c r="P194" s="68">
        <v>25725946.890000001</v>
      </c>
      <c r="Q194" s="68">
        <v>20000</v>
      </c>
      <c r="R194" s="70"/>
      <c r="S194" s="69" t="s">
        <v>248</v>
      </c>
    </row>
    <row r="195" spans="1:19" ht="26.1" customHeight="1" x14ac:dyDescent="0.5">
      <c r="A195" s="70"/>
      <c r="B195" s="66"/>
      <c r="C195" s="67" t="s">
        <v>249</v>
      </c>
      <c r="D195" s="71"/>
      <c r="E195" s="68">
        <v>18426048.870000001</v>
      </c>
      <c r="F195" s="68">
        <v>44533.599999999999</v>
      </c>
      <c r="G195" s="68">
        <v>75146.11</v>
      </c>
      <c r="H195" s="68">
        <v>54414</v>
      </c>
      <c r="I195" s="68">
        <v>43100</v>
      </c>
      <c r="J195" s="68">
        <v>10507146</v>
      </c>
      <c r="K195" s="68">
        <v>0</v>
      </c>
      <c r="L195" s="68">
        <v>1009209.4</v>
      </c>
      <c r="M195" s="68">
        <v>12394189</v>
      </c>
      <c r="N195" s="68">
        <v>7740870</v>
      </c>
      <c r="O195" s="68">
        <v>3745900</v>
      </c>
      <c r="P195" s="68">
        <v>2737975</v>
      </c>
      <c r="Q195" s="68">
        <v>13380</v>
      </c>
      <c r="R195" s="70"/>
      <c r="S195" s="69" t="s">
        <v>250</v>
      </c>
    </row>
    <row r="196" spans="1:19" ht="26.1" customHeight="1" x14ac:dyDescent="0.5">
      <c r="A196" s="70"/>
      <c r="B196" s="66"/>
      <c r="C196" s="67" t="s">
        <v>251</v>
      </c>
      <c r="D196" s="71"/>
      <c r="E196" s="68">
        <v>21891018.469999999</v>
      </c>
      <c r="F196" s="68">
        <v>44435.6</v>
      </c>
      <c r="G196" s="68">
        <v>185897.02</v>
      </c>
      <c r="H196" s="68">
        <v>0</v>
      </c>
      <c r="I196" s="68">
        <v>63034</v>
      </c>
      <c r="J196" s="68">
        <v>40245793.200000003</v>
      </c>
      <c r="K196" s="68">
        <v>0</v>
      </c>
      <c r="L196" s="68">
        <v>16913073</v>
      </c>
      <c r="M196" s="68">
        <v>17379412.829999998</v>
      </c>
      <c r="N196" s="68">
        <v>8755224.9399999995</v>
      </c>
      <c r="O196" s="68">
        <v>14771050</v>
      </c>
      <c r="P196" s="68">
        <v>3958615.93</v>
      </c>
      <c r="Q196" s="68">
        <v>0</v>
      </c>
      <c r="R196" s="70"/>
      <c r="S196" s="69" t="s">
        <v>252</v>
      </c>
    </row>
    <row r="197" spans="1:19" ht="26.1" customHeight="1" x14ac:dyDescent="0.5">
      <c r="A197" s="70"/>
      <c r="B197" s="66"/>
      <c r="C197" s="67" t="s">
        <v>253</v>
      </c>
      <c r="D197" s="71"/>
      <c r="E197" s="68">
        <v>12617469.710000001</v>
      </c>
      <c r="F197" s="68">
        <v>90381</v>
      </c>
      <c r="G197" s="68">
        <v>51868.36</v>
      </c>
      <c r="H197" s="68">
        <v>431370</v>
      </c>
      <c r="I197" s="68">
        <v>6020</v>
      </c>
      <c r="J197" s="68">
        <v>17096310</v>
      </c>
      <c r="K197" s="68">
        <v>0</v>
      </c>
      <c r="L197" s="68">
        <v>655924</v>
      </c>
      <c r="M197" s="68">
        <v>9456634</v>
      </c>
      <c r="N197" s="68">
        <v>3340630.75</v>
      </c>
      <c r="O197" s="68">
        <v>2149600</v>
      </c>
      <c r="P197" s="68">
        <v>13904315.48</v>
      </c>
      <c r="Q197" s="68">
        <v>20000</v>
      </c>
      <c r="R197" s="70"/>
      <c r="S197" s="69" t="s">
        <v>254</v>
      </c>
    </row>
    <row r="198" spans="1:19" ht="26.1" customHeight="1" x14ac:dyDescent="0.5">
      <c r="A198" s="60"/>
      <c r="B198" s="66"/>
      <c r="C198" s="67" t="s">
        <v>255</v>
      </c>
      <c r="D198" s="63"/>
      <c r="E198" s="68">
        <v>17975446.98</v>
      </c>
      <c r="F198" s="68">
        <v>39894.1</v>
      </c>
      <c r="G198" s="68">
        <v>164866.29</v>
      </c>
      <c r="H198" s="68">
        <v>0</v>
      </c>
      <c r="I198" s="68">
        <v>159540</v>
      </c>
      <c r="J198" s="68">
        <v>29370482</v>
      </c>
      <c r="K198" s="68">
        <v>0</v>
      </c>
      <c r="L198" s="68">
        <v>15144974</v>
      </c>
      <c r="M198" s="68">
        <v>11365940</v>
      </c>
      <c r="N198" s="68">
        <v>5682651.9800000004</v>
      </c>
      <c r="O198" s="68">
        <v>3861040.35</v>
      </c>
      <c r="P198" s="68">
        <v>4089404.95</v>
      </c>
      <c r="Q198" s="68">
        <v>0</v>
      </c>
      <c r="R198" s="74"/>
      <c r="S198" s="69" t="s">
        <v>256</v>
      </c>
    </row>
    <row r="199" spans="1:19" ht="26.1" customHeight="1" x14ac:dyDescent="0.5">
      <c r="A199" s="60"/>
      <c r="B199" s="66"/>
      <c r="C199" s="67" t="s">
        <v>257</v>
      </c>
      <c r="D199" s="63"/>
      <c r="E199" s="68">
        <v>15887176.57</v>
      </c>
      <c r="F199" s="68">
        <v>64806.8</v>
      </c>
      <c r="G199" s="68">
        <v>61978.96</v>
      </c>
      <c r="H199" s="68">
        <v>21340</v>
      </c>
      <c r="I199" s="68">
        <v>66475.360000000001</v>
      </c>
      <c r="J199" s="68">
        <v>6803789</v>
      </c>
      <c r="K199" s="68">
        <v>0</v>
      </c>
      <c r="L199" s="68">
        <v>1106726</v>
      </c>
      <c r="M199" s="68">
        <v>12280017</v>
      </c>
      <c r="N199" s="68">
        <v>4788430.9800000004</v>
      </c>
      <c r="O199" s="68">
        <v>2981780</v>
      </c>
      <c r="P199" s="68">
        <v>1728554.6</v>
      </c>
      <c r="Q199" s="68">
        <v>20000</v>
      </c>
      <c r="R199" s="70"/>
      <c r="S199" s="69" t="s">
        <v>258</v>
      </c>
    </row>
    <row r="200" spans="1:19" ht="26.1" customHeight="1" x14ac:dyDescent="0.5">
      <c r="A200" s="60"/>
      <c r="B200" s="61" t="s">
        <v>259</v>
      </c>
      <c r="C200" s="62"/>
      <c r="D200" s="63"/>
      <c r="E200" s="58">
        <f t="shared" ref="E200:Q200" si="10">SUM(E201:E207)</f>
        <v>95780905.25</v>
      </c>
      <c r="F200" s="58">
        <f t="shared" si="10"/>
        <v>234445.80000000002</v>
      </c>
      <c r="G200" s="58">
        <f t="shared" si="10"/>
        <v>904745.58000000007</v>
      </c>
      <c r="H200" s="58">
        <f t="shared" si="10"/>
        <v>0</v>
      </c>
      <c r="I200" s="58">
        <f t="shared" si="10"/>
        <v>682906.45000000007</v>
      </c>
      <c r="J200" s="58">
        <f t="shared" si="10"/>
        <v>72258664</v>
      </c>
      <c r="K200" s="58">
        <f t="shared" si="10"/>
        <v>0</v>
      </c>
      <c r="L200" s="58">
        <f t="shared" si="10"/>
        <v>8315268.54</v>
      </c>
      <c r="M200" s="58">
        <f t="shared" si="10"/>
        <v>55102542</v>
      </c>
      <c r="N200" s="58">
        <f t="shared" si="10"/>
        <v>29436975.140000001</v>
      </c>
      <c r="O200" s="58">
        <f t="shared" si="10"/>
        <v>19152189.990000002</v>
      </c>
      <c r="P200" s="58">
        <f t="shared" si="10"/>
        <v>43209013.129999995</v>
      </c>
      <c r="Q200" s="58">
        <f t="shared" si="10"/>
        <v>65000</v>
      </c>
      <c r="R200" s="70"/>
      <c r="S200" s="64" t="s">
        <v>260</v>
      </c>
    </row>
    <row r="201" spans="1:19" ht="26.1" customHeight="1" x14ac:dyDescent="0.5">
      <c r="A201" s="60"/>
      <c r="B201" s="66"/>
      <c r="C201" s="67" t="s">
        <v>261</v>
      </c>
      <c r="D201" s="63"/>
      <c r="E201" s="68">
        <v>13161247.460000001</v>
      </c>
      <c r="F201" s="68">
        <v>107584.2</v>
      </c>
      <c r="G201" s="68">
        <v>147527.29999999999</v>
      </c>
      <c r="H201" s="68">
        <v>0</v>
      </c>
      <c r="I201" s="68">
        <v>355911.28</v>
      </c>
      <c r="J201" s="68">
        <v>10341601</v>
      </c>
      <c r="K201" s="68">
        <v>0</v>
      </c>
      <c r="L201" s="68">
        <v>475304.54</v>
      </c>
      <c r="M201" s="68">
        <v>6144697</v>
      </c>
      <c r="N201" s="68">
        <v>2700796.59</v>
      </c>
      <c r="O201" s="68">
        <v>6380530</v>
      </c>
      <c r="P201" s="68">
        <v>6384566.6699999999</v>
      </c>
      <c r="Q201" s="68">
        <v>0</v>
      </c>
      <c r="R201" s="70"/>
      <c r="S201" s="69" t="s">
        <v>262</v>
      </c>
    </row>
    <row r="202" spans="1:19" ht="26.1" customHeight="1" x14ac:dyDescent="0.5">
      <c r="A202" s="70"/>
      <c r="B202" s="66"/>
      <c r="C202" s="67" t="s">
        <v>263</v>
      </c>
      <c r="D202" s="71"/>
      <c r="E202" s="68">
        <v>13673427.859999999</v>
      </c>
      <c r="F202" s="68">
        <v>9260</v>
      </c>
      <c r="G202" s="68">
        <v>136400</v>
      </c>
      <c r="H202" s="68">
        <v>0</v>
      </c>
      <c r="I202" s="68">
        <v>510</v>
      </c>
      <c r="J202" s="68">
        <v>11788735</v>
      </c>
      <c r="K202" s="68">
        <v>0</v>
      </c>
      <c r="L202" s="68">
        <v>327696</v>
      </c>
      <c r="M202" s="68">
        <v>8026743</v>
      </c>
      <c r="N202" s="68">
        <v>5033499.25</v>
      </c>
      <c r="O202" s="68">
        <v>1442500</v>
      </c>
      <c r="P202" s="68">
        <v>8790941.5999999996</v>
      </c>
      <c r="Q202" s="68">
        <v>15000</v>
      </c>
      <c r="R202" s="70"/>
      <c r="S202" s="69" t="s">
        <v>264</v>
      </c>
    </row>
    <row r="203" spans="1:19" ht="26.1" customHeight="1" x14ac:dyDescent="0.5">
      <c r="A203" s="70"/>
      <c r="B203" s="66"/>
      <c r="C203" s="67" t="s">
        <v>265</v>
      </c>
      <c r="D203" s="71"/>
      <c r="E203" s="68">
        <v>13330387.119999999</v>
      </c>
      <c r="F203" s="68">
        <v>34078</v>
      </c>
      <c r="G203" s="68">
        <v>131527.60999999999</v>
      </c>
      <c r="H203" s="68">
        <v>0</v>
      </c>
      <c r="I203" s="68">
        <v>39250</v>
      </c>
      <c r="J203" s="68">
        <v>9006016</v>
      </c>
      <c r="K203" s="68">
        <v>0</v>
      </c>
      <c r="L203" s="68">
        <v>3909753</v>
      </c>
      <c r="M203" s="68">
        <v>8726264</v>
      </c>
      <c r="N203" s="68">
        <v>2609491.86</v>
      </c>
      <c r="O203" s="68">
        <v>2035858</v>
      </c>
      <c r="P203" s="68">
        <v>924826.67</v>
      </c>
      <c r="Q203" s="68">
        <v>20000</v>
      </c>
      <c r="R203" s="70"/>
      <c r="S203" s="69" t="s">
        <v>266</v>
      </c>
    </row>
    <row r="204" spans="1:19" ht="26.1" customHeight="1" x14ac:dyDescent="0.5">
      <c r="A204" s="70"/>
      <c r="B204" s="66"/>
      <c r="C204" s="67" t="s">
        <v>267</v>
      </c>
      <c r="D204" s="71"/>
      <c r="E204" s="68">
        <v>14496647.85</v>
      </c>
      <c r="F204" s="68">
        <v>37895</v>
      </c>
      <c r="G204" s="68">
        <v>120041.09</v>
      </c>
      <c r="H204" s="68">
        <v>0</v>
      </c>
      <c r="I204" s="68">
        <v>32000</v>
      </c>
      <c r="J204" s="68">
        <v>7389710</v>
      </c>
      <c r="K204" s="68">
        <v>0</v>
      </c>
      <c r="L204" s="68">
        <v>660020</v>
      </c>
      <c r="M204" s="68">
        <v>9816991</v>
      </c>
      <c r="N204" s="68">
        <v>5774309.3600000003</v>
      </c>
      <c r="O204" s="68">
        <v>1423851.99</v>
      </c>
      <c r="P204" s="68">
        <v>3010500.62</v>
      </c>
      <c r="Q204" s="68">
        <v>0</v>
      </c>
      <c r="R204" s="70"/>
      <c r="S204" s="69" t="s">
        <v>268</v>
      </c>
    </row>
    <row r="205" spans="1:19" ht="26.1" customHeight="1" x14ac:dyDescent="0.5">
      <c r="A205" s="70"/>
      <c r="B205" s="66"/>
      <c r="C205" s="67" t="s">
        <v>269</v>
      </c>
      <c r="D205" s="71"/>
      <c r="E205" s="68">
        <v>14006107.48</v>
      </c>
      <c r="F205" s="68">
        <v>11230.2</v>
      </c>
      <c r="G205" s="68">
        <v>205236.87</v>
      </c>
      <c r="H205" s="68">
        <v>0</v>
      </c>
      <c r="I205" s="68">
        <v>82945</v>
      </c>
      <c r="J205" s="68">
        <v>11836279</v>
      </c>
      <c r="K205" s="68">
        <v>0</v>
      </c>
      <c r="L205" s="68">
        <v>978103</v>
      </c>
      <c r="M205" s="68">
        <v>7713131</v>
      </c>
      <c r="N205" s="68">
        <v>5101094.9800000004</v>
      </c>
      <c r="O205" s="68">
        <v>2042100</v>
      </c>
      <c r="P205" s="68">
        <v>8377286.9800000004</v>
      </c>
      <c r="Q205" s="68">
        <v>0</v>
      </c>
      <c r="R205" s="70"/>
      <c r="S205" s="69" t="s">
        <v>270</v>
      </c>
    </row>
    <row r="206" spans="1:19" ht="26.1" customHeight="1" x14ac:dyDescent="0.5">
      <c r="A206" s="70"/>
      <c r="B206" s="66"/>
      <c r="C206" s="67" t="s">
        <v>271</v>
      </c>
      <c r="D206" s="71"/>
      <c r="E206" s="68">
        <v>13185328.9</v>
      </c>
      <c r="F206" s="68">
        <v>29041.4</v>
      </c>
      <c r="G206" s="68">
        <v>36237.89</v>
      </c>
      <c r="H206" s="68">
        <v>0</v>
      </c>
      <c r="I206" s="68">
        <v>30730</v>
      </c>
      <c r="J206" s="68">
        <v>4953575</v>
      </c>
      <c r="K206" s="68">
        <v>0</v>
      </c>
      <c r="L206" s="68">
        <v>298196</v>
      </c>
      <c r="M206" s="68">
        <v>7544263</v>
      </c>
      <c r="N206" s="68">
        <v>4464379.92</v>
      </c>
      <c r="O206" s="68">
        <v>2078160</v>
      </c>
      <c r="P206" s="68">
        <v>2413276.4700000002</v>
      </c>
      <c r="Q206" s="68">
        <v>0</v>
      </c>
      <c r="R206" s="70"/>
      <c r="S206" s="69" t="s">
        <v>272</v>
      </c>
    </row>
    <row r="207" spans="1:19" ht="26.1" customHeight="1" x14ac:dyDescent="0.5">
      <c r="A207" s="70"/>
      <c r="B207" s="66"/>
      <c r="C207" s="67" t="s">
        <v>273</v>
      </c>
      <c r="D207" s="71"/>
      <c r="E207" s="68">
        <v>13927758.58</v>
      </c>
      <c r="F207" s="68">
        <v>5357</v>
      </c>
      <c r="G207" s="68">
        <v>127774.82</v>
      </c>
      <c r="H207" s="68">
        <v>0</v>
      </c>
      <c r="I207" s="68">
        <v>141560.17000000001</v>
      </c>
      <c r="J207" s="68">
        <v>16942748</v>
      </c>
      <c r="K207" s="68">
        <v>0</v>
      </c>
      <c r="L207" s="68">
        <v>1666196</v>
      </c>
      <c r="M207" s="68">
        <v>7130453</v>
      </c>
      <c r="N207" s="68">
        <v>3753403.18</v>
      </c>
      <c r="O207" s="68">
        <v>3749190</v>
      </c>
      <c r="P207" s="68">
        <v>13307614.119999999</v>
      </c>
      <c r="Q207" s="68">
        <v>30000</v>
      </c>
      <c r="R207" s="70"/>
      <c r="S207" s="83" t="s">
        <v>274</v>
      </c>
    </row>
    <row r="208" spans="1:19" s="77" customFormat="1" ht="26.1" customHeight="1" x14ac:dyDescent="0.5">
      <c r="A208" s="70"/>
      <c r="B208" s="66"/>
      <c r="C208" s="67"/>
      <c r="D208" s="70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0"/>
      <c r="S208" s="83"/>
    </row>
    <row r="209" spans="1:22" s="77" customFormat="1" ht="3.95" customHeight="1" x14ac:dyDescent="0.5">
      <c r="A209" s="70"/>
      <c r="B209" s="66"/>
      <c r="C209" s="67"/>
      <c r="D209" s="70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0"/>
      <c r="S209" s="69"/>
    </row>
    <row r="210" spans="1:22" s="1" customFormat="1" ht="27.75" x14ac:dyDescent="0.65">
      <c r="B210" s="2" t="s">
        <v>0</v>
      </c>
      <c r="C210" s="3">
        <v>19.3</v>
      </c>
      <c r="D210" s="2" t="s">
        <v>76</v>
      </c>
      <c r="V210" s="4"/>
    </row>
    <row r="211" spans="1:22" s="5" customFormat="1" ht="27.75" x14ac:dyDescent="0.65">
      <c r="B211" s="1" t="s">
        <v>2</v>
      </c>
      <c r="C211" s="3">
        <v>19.3</v>
      </c>
      <c r="D211" s="6" t="s">
        <v>3</v>
      </c>
      <c r="V211" s="1"/>
    </row>
    <row r="212" spans="1:22" s="5" customFormat="1" ht="27.75" x14ac:dyDescent="0.65">
      <c r="B212" s="1"/>
      <c r="C212" s="3"/>
      <c r="D212" s="6" t="s">
        <v>77</v>
      </c>
    </row>
    <row r="213" spans="1:22" s="7" customFormat="1" ht="15" customHeight="1" x14ac:dyDescent="0.5">
      <c r="B213" s="8"/>
      <c r="C213" s="9"/>
      <c r="D213" s="10"/>
      <c r="S213" s="11" t="s">
        <v>5</v>
      </c>
    </row>
    <row r="214" spans="1:22" ht="6" customHeight="1" x14ac:dyDescent="0.5">
      <c r="V214" s="7"/>
    </row>
    <row r="215" spans="1:22" s="24" customFormat="1" x14ac:dyDescent="0.5">
      <c r="A215" s="13"/>
      <c r="B215" s="14"/>
      <c r="C215" s="14"/>
      <c r="D215" s="15"/>
      <c r="E215" s="16" t="s">
        <v>6</v>
      </c>
      <c r="F215" s="17"/>
      <c r="G215" s="17"/>
      <c r="H215" s="17"/>
      <c r="I215" s="17"/>
      <c r="J215" s="17"/>
      <c r="K215" s="18"/>
      <c r="L215" s="19" t="s">
        <v>7</v>
      </c>
      <c r="M215" s="20"/>
      <c r="N215" s="20"/>
      <c r="O215" s="20"/>
      <c r="P215" s="20"/>
      <c r="Q215" s="21"/>
      <c r="R215" s="22"/>
      <c r="S215" s="23" t="s">
        <v>8</v>
      </c>
      <c r="V215" s="12"/>
    </row>
    <row r="216" spans="1:22" s="24" customFormat="1" ht="21.75" customHeight="1" x14ac:dyDescent="0.45">
      <c r="E216" s="25" t="s">
        <v>9</v>
      </c>
      <c r="F216" s="26"/>
      <c r="G216" s="26"/>
      <c r="H216" s="26"/>
      <c r="I216" s="26"/>
      <c r="J216" s="26"/>
      <c r="K216" s="27"/>
      <c r="L216" s="28" t="s">
        <v>10</v>
      </c>
      <c r="M216" s="29"/>
      <c r="N216" s="29"/>
      <c r="O216" s="29"/>
      <c r="P216" s="29"/>
      <c r="Q216" s="30"/>
      <c r="R216" s="31"/>
      <c r="S216" s="32"/>
    </row>
    <row r="217" spans="1:22" s="24" customFormat="1" x14ac:dyDescent="0.45">
      <c r="A217" s="33" t="s">
        <v>11</v>
      </c>
      <c r="B217" s="33"/>
      <c r="C217" s="33"/>
      <c r="D217" s="34"/>
      <c r="E217" s="35"/>
      <c r="F217" s="35" t="s">
        <v>12</v>
      </c>
      <c r="G217" s="36" t="s">
        <v>13</v>
      </c>
      <c r="H217" s="36" t="s">
        <v>14</v>
      </c>
      <c r="I217" s="36" t="s">
        <v>15</v>
      </c>
      <c r="J217" s="36" t="s">
        <v>16</v>
      </c>
      <c r="K217" s="36" t="s">
        <v>17</v>
      </c>
      <c r="L217" s="31"/>
      <c r="M217" s="36" t="s">
        <v>18</v>
      </c>
      <c r="N217" s="36" t="s">
        <v>19</v>
      </c>
      <c r="O217" s="36" t="s">
        <v>20</v>
      </c>
      <c r="P217" s="36" t="s">
        <v>21</v>
      </c>
      <c r="Q217" s="36" t="s">
        <v>22</v>
      </c>
      <c r="R217" s="31"/>
      <c r="S217" s="32"/>
      <c r="T217" s="37"/>
    </row>
    <row r="218" spans="1:22" s="24" customFormat="1" x14ac:dyDescent="0.45">
      <c r="A218" s="33" t="s">
        <v>23</v>
      </c>
      <c r="B218" s="33"/>
      <c r="C218" s="33"/>
      <c r="D218" s="34"/>
      <c r="E218" s="35" t="s">
        <v>24</v>
      </c>
      <c r="F218" s="35" t="s">
        <v>25</v>
      </c>
      <c r="G218" s="38"/>
      <c r="H218" s="38"/>
      <c r="I218" s="38"/>
      <c r="J218" s="38"/>
      <c r="K218" s="38"/>
      <c r="L218" s="31" t="s">
        <v>26</v>
      </c>
      <c r="M218" s="38"/>
      <c r="N218" s="38"/>
      <c r="O218" s="38"/>
      <c r="P218" s="38"/>
      <c r="Q218" s="38"/>
      <c r="R218" s="31"/>
      <c r="S218" s="32"/>
      <c r="T218" s="37"/>
    </row>
    <row r="219" spans="1:22" s="24" customFormat="1" x14ac:dyDescent="0.45">
      <c r="A219" s="33" t="s">
        <v>27</v>
      </c>
      <c r="B219" s="33"/>
      <c r="C219" s="33"/>
      <c r="D219" s="34"/>
      <c r="E219" s="39" t="s">
        <v>28</v>
      </c>
      <c r="F219" s="35" t="s">
        <v>29</v>
      </c>
      <c r="G219" s="38"/>
      <c r="H219" s="38"/>
      <c r="I219" s="38"/>
      <c r="J219" s="38"/>
      <c r="K219" s="38"/>
      <c r="L219" s="40" t="s">
        <v>30</v>
      </c>
      <c r="M219" s="38"/>
      <c r="N219" s="38"/>
      <c r="O219" s="38"/>
      <c r="P219" s="38"/>
      <c r="Q219" s="38"/>
      <c r="R219" s="31"/>
      <c r="S219" s="32"/>
      <c r="T219" s="37"/>
    </row>
    <row r="220" spans="1:22" s="24" customFormat="1" x14ac:dyDescent="0.45">
      <c r="A220" s="41"/>
      <c r="B220" s="41"/>
      <c r="C220" s="41"/>
      <c r="D220" s="42"/>
      <c r="E220" s="39" t="s">
        <v>31</v>
      </c>
      <c r="F220" s="43" t="s">
        <v>32</v>
      </c>
      <c r="G220" s="38"/>
      <c r="H220" s="38"/>
      <c r="I220" s="38"/>
      <c r="J220" s="38"/>
      <c r="K220" s="38"/>
      <c r="L220" s="40" t="s">
        <v>33</v>
      </c>
      <c r="M220" s="38"/>
      <c r="N220" s="38"/>
      <c r="O220" s="38"/>
      <c r="P220" s="38"/>
      <c r="Q220" s="38"/>
      <c r="R220" s="31"/>
      <c r="S220" s="32"/>
      <c r="T220" s="37"/>
    </row>
    <row r="221" spans="1:22" s="24" customFormat="1" ht="19.5" x14ac:dyDescent="0.45">
      <c r="A221" s="44"/>
      <c r="B221" s="44"/>
      <c r="C221" s="44"/>
      <c r="D221" s="45"/>
      <c r="E221" s="46"/>
      <c r="F221" s="47" t="s">
        <v>34</v>
      </c>
      <c r="G221" s="48"/>
      <c r="H221" s="48"/>
      <c r="I221" s="48"/>
      <c r="J221" s="48"/>
      <c r="K221" s="48"/>
      <c r="L221" s="46"/>
      <c r="M221" s="48"/>
      <c r="N221" s="48"/>
      <c r="O221" s="48"/>
      <c r="P221" s="48"/>
      <c r="Q221" s="48"/>
      <c r="R221" s="49"/>
      <c r="S221" s="50"/>
    </row>
    <row r="222" spans="1:22" ht="3" customHeight="1" x14ac:dyDescent="0.5">
      <c r="A222" s="51" t="s">
        <v>35</v>
      </c>
      <c r="B222" s="51"/>
      <c r="C222" s="51"/>
      <c r="D222" s="52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74"/>
      <c r="S222" s="55"/>
      <c r="V222" s="24"/>
    </row>
    <row r="223" spans="1:22" ht="26.1" customHeight="1" x14ac:dyDescent="0.5">
      <c r="A223" s="70"/>
      <c r="B223" s="61" t="s">
        <v>275</v>
      </c>
      <c r="C223" s="62"/>
      <c r="D223" s="71"/>
      <c r="E223" s="58">
        <f>SUM(E224:E230)</f>
        <v>102533888.84999999</v>
      </c>
      <c r="F223" s="58">
        <f>SUM(F224:F230)</f>
        <v>565695.36</v>
      </c>
      <c r="G223" s="58">
        <f>SUM(G224:G230)</f>
        <v>773693.9</v>
      </c>
      <c r="H223" s="58">
        <f t="shared" ref="H223:Q223" si="11">SUM(H224:H230)</f>
        <v>473093</v>
      </c>
      <c r="I223" s="58">
        <f t="shared" si="11"/>
        <v>287832</v>
      </c>
      <c r="J223" s="58">
        <f t="shared" si="11"/>
        <v>75945975</v>
      </c>
      <c r="K223" s="58">
        <f t="shared" si="11"/>
        <v>4200</v>
      </c>
      <c r="L223" s="58">
        <f t="shared" si="11"/>
        <v>11140884.439999998</v>
      </c>
      <c r="M223" s="58">
        <f t="shared" si="11"/>
        <v>66654005.109999999</v>
      </c>
      <c r="N223" s="58">
        <f t="shared" si="11"/>
        <v>36875360.900000006</v>
      </c>
      <c r="O223" s="58">
        <f t="shared" si="11"/>
        <v>17743032.800000001</v>
      </c>
      <c r="P223" s="58">
        <f t="shared" si="11"/>
        <v>29663121.32</v>
      </c>
      <c r="Q223" s="58">
        <f t="shared" si="11"/>
        <v>25000</v>
      </c>
      <c r="R223" s="70"/>
      <c r="S223" s="64" t="s">
        <v>276</v>
      </c>
    </row>
    <row r="224" spans="1:22" ht="26.1" customHeight="1" x14ac:dyDescent="0.5">
      <c r="A224" s="70"/>
      <c r="B224" s="66"/>
      <c r="C224" s="67" t="s">
        <v>277</v>
      </c>
      <c r="D224" s="71"/>
      <c r="E224" s="68">
        <v>16124986.84</v>
      </c>
      <c r="F224" s="68">
        <v>185343.2</v>
      </c>
      <c r="G224" s="68">
        <v>82318.91</v>
      </c>
      <c r="H224" s="68">
        <v>473093</v>
      </c>
      <c r="I224" s="68">
        <v>38088</v>
      </c>
      <c r="J224" s="68">
        <v>6317498</v>
      </c>
      <c r="K224" s="68">
        <v>0</v>
      </c>
      <c r="L224" s="68">
        <v>985883.6</v>
      </c>
      <c r="M224" s="68">
        <v>10249598.75</v>
      </c>
      <c r="N224" s="68">
        <v>7540989.2300000004</v>
      </c>
      <c r="O224" s="68">
        <v>2840505</v>
      </c>
      <c r="P224" s="68">
        <v>306732.21999999997</v>
      </c>
      <c r="Q224" s="68">
        <v>0</v>
      </c>
      <c r="R224" s="70"/>
      <c r="S224" s="69" t="s">
        <v>278</v>
      </c>
    </row>
    <row r="225" spans="1:19" ht="26.1" customHeight="1" x14ac:dyDescent="0.5">
      <c r="A225" s="70"/>
      <c r="B225" s="66"/>
      <c r="C225" s="67" t="s">
        <v>279</v>
      </c>
      <c r="D225" s="71"/>
      <c r="E225" s="68">
        <v>13562702.4</v>
      </c>
      <c r="F225" s="68">
        <v>215717.6</v>
      </c>
      <c r="G225" s="68">
        <v>80991.039999999994</v>
      </c>
      <c r="H225" s="68">
        <v>0</v>
      </c>
      <c r="I225" s="68">
        <v>3550</v>
      </c>
      <c r="J225" s="68">
        <v>8744137</v>
      </c>
      <c r="K225" s="68">
        <v>0</v>
      </c>
      <c r="L225" s="68">
        <v>333101.40000000002</v>
      </c>
      <c r="M225" s="68">
        <v>9471410.9499999993</v>
      </c>
      <c r="N225" s="68">
        <v>3355304.03</v>
      </c>
      <c r="O225" s="68">
        <v>2256588.79</v>
      </c>
      <c r="P225" s="68">
        <v>1127500</v>
      </c>
      <c r="Q225" s="68">
        <v>0</v>
      </c>
      <c r="R225" s="70"/>
      <c r="S225" s="69" t="s">
        <v>280</v>
      </c>
    </row>
    <row r="226" spans="1:19" ht="26.1" customHeight="1" x14ac:dyDescent="0.5">
      <c r="A226" s="70"/>
      <c r="B226" s="66"/>
      <c r="C226" s="67" t="s">
        <v>281</v>
      </c>
      <c r="D226" s="71"/>
      <c r="E226" s="68">
        <v>15962299.48</v>
      </c>
      <c r="F226" s="68">
        <v>49477</v>
      </c>
      <c r="G226" s="68">
        <v>230687.71</v>
      </c>
      <c r="H226" s="68">
        <v>0</v>
      </c>
      <c r="I226" s="68">
        <v>89876</v>
      </c>
      <c r="J226" s="68">
        <v>20339663</v>
      </c>
      <c r="K226" s="68">
        <v>0</v>
      </c>
      <c r="L226" s="68">
        <v>1757092</v>
      </c>
      <c r="M226" s="68">
        <v>9764898</v>
      </c>
      <c r="N226" s="68">
        <v>5714710.6100000003</v>
      </c>
      <c r="O226" s="68">
        <v>3259572.3</v>
      </c>
      <c r="P226" s="68">
        <v>13879862.24</v>
      </c>
      <c r="Q226" s="68">
        <v>25000</v>
      </c>
      <c r="R226" s="70"/>
      <c r="S226" s="69" t="s">
        <v>282</v>
      </c>
    </row>
    <row r="227" spans="1:19" ht="26.1" customHeight="1" x14ac:dyDescent="0.5">
      <c r="A227" s="70"/>
      <c r="B227" s="66"/>
      <c r="C227" s="67" t="s">
        <v>283</v>
      </c>
      <c r="D227" s="71"/>
      <c r="E227" s="68">
        <v>15041085.609999999</v>
      </c>
      <c r="F227" s="68">
        <v>59108.800000000003</v>
      </c>
      <c r="G227" s="68">
        <v>98648.69</v>
      </c>
      <c r="H227" s="68">
        <v>0</v>
      </c>
      <c r="I227" s="68">
        <v>10063</v>
      </c>
      <c r="J227" s="68">
        <v>7433946</v>
      </c>
      <c r="K227" s="68">
        <v>4200</v>
      </c>
      <c r="L227" s="68">
        <v>916055.44</v>
      </c>
      <c r="M227" s="68">
        <v>10264511.41</v>
      </c>
      <c r="N227" s="68">
        <v>4299698.87</v>
      </c>
      <c r="O227" s="68">
        <v>3265684.55</v>
      </c>
      <c r="P227" s="68">
        <v>1744686.48</v>
      </c>
      <c r="Q227" s="68">
        <v>0</v>
      </c>
      <c r="R227" s="70"/>
      <c r="S227" s="69" t="s">
        <v>284</v>
      </c>
    </row>
    <row r="228" spans="1:19" ht="26.1" customHeight="1" x14ac:dyDescent="0.5">
      <c r="A228" s="70"/>
      <c r="B228" s="66"/>
      <c r="C228" s="67" t="s">
        <v>285</v>
      </c>
      <c r="D228" s="71"/>
      <c r="E228" s="68">
        <v>13928952.220000001</v>
      </c>
      <c r="F228" s="68">
        <v>22985.4</v>
      </c>
      <c r="G228" s="68">
        <v>131769.29</v>
      </c>
      <c r="H228" s="68">
        <v>0</v>
      </c>
      <c r="I228" s="68">
        <v>42240</v>
      </c>
      <c r="J228" s="68">
        <v>5293702</v>
      </c>
      <c r="K228" s="68">
        <v>0</v>
      </c>
      <c r="L228" s="68">
        <v>599261</v>
      </c>
      <c r="M228" s="68">
        <v>7480377</v>
      </c>
      <c r="N228" s="68">
        <v>5249083.25</v>
      </c>
      <c r="O228" s="68">
        <v>2059744</v>
      </c>
      <c r="P228" s="68">
        <v>1840565.14</v>
      </c>
      <c r="Q228" s="68">
        <v>0</v>
      </c>
      <c r="R228" s="70"/>
      <c r="S228" s="69" t="s">
        <v>286</v>
      </c>
    </row>
    <row r="229" spans="1:19" ht="26.1" customHeight="1" x14ac:dyDescent="0.5">
      <c r="A229" s="60"/>
      <c r="B229" s="66"/>
      <c r="C229" s="67" t="s">
        <v>287</v>
      </c>
      <c r="D229" s="63"/>
      <c r="E229" s="68">
        <v>13774393.939999999</v>
      </c>
      <c r="F229" s="68">
        <v>22473.759999999998</v>
      </c>
      <c r="G229" s="68">
        <v>108493.41</v>
      </c>
      <c r="H229" s="68">
        <v>0</v>
      </c>
      <c r="I229" s="68">
        <v>6201</v>
      </c>
      <c r="J229" s="68">
        <v>12010336</v>
      </c>
      <c r="K229" s="68">
        <v>0</v>
      </c>
      <c r="L229" s="68">
        <v>5985152.7999999998</v>
      </c>
      <c r="M229" s="68">
        <v>10671391</v>
      </c>
      <c r="N229" s="68">
        <v>3786705.55</v>
      </c>
      <c r="O229" s="68">
        <v>1182634</v>
      </c>
      <c r="P229" s="68">
        <v>1869063.24</v>
      </c>
      <c r="Q229" s="68">
        <v>0</v>
      </c>
      <c r="R229" s="70"/>
      <c r="S229" s="69" t="s">
        <v>288</v>
      </c>
    </row>
    <row r="230" spans="1:19" ht="26.1" customHeight="1" x14ac:dyDescent="0.5">
      <c r="A230" s="60"/>
      <c r="B230" s="66"/>
      <c r="C230" s="78" t="s">
        <v>289</v>
      </c>
      <c r="D230" s="63"/>
      <c r="E230" s="68">
        <v>14139468.359999999</v>
      </c>
      <c r="F230" s="68">
        <v>10589.6</v>
      </c>
      <c r="G230" s="68">
        <v>40784.85</v>
      </c>
      <c r="H230" s="68">
        <v>0</v>
      </c>
      <c r="I230" s="68">
        <v>97814</v>
      </c>
      <c r="J230" s="68">
        <v>15806693</v>
      </c>
      <c r="K230" s="68">
        <v>0</v>
      </c>
      <c r="L230" s="68">
        <v>564338.19999999995</v>
      </c>
      <c r="M230" s="68">
        <v>8751818</v>
      </c>
      <c r="N230" s="68">
        <v>6928869.3600000003</v>
      </c>
      <c r="O230" s="68">
        <v>2878304.16</v>
      </c>
      <c r="P230" s="68">
        <v>8894712</v>
      </c>
      <c r="Q230" s="68">
        <v>0</v>
      </c>
      <c r="R230" s="70"/>
      <c r="S230" s="69" t="s">
        <v>290</v>
      </c>
    </row>
    <row r="231" spans="1:19" ht="26.1" customHeight="1" x14ac:dyDescent="0.5">
      <c r="A231" s="60"/>
      <c r="B231" s="61" t="s">
        <v>291</v>
      </c>
      <c r="C231" s="62"/>
      <c r="D231" s="63"/>
      <c r="E231" s="58">
        <f>SUM(E232:E236)</f>
        <v>74043989.909999996</v>
      </c>
      <c r="F231" s="58">
        <f>SUM(F232:F236)</f>
        <v>942904.7</v>
      </c>
      <c r="G231" s="58">
        <f>SUM(G232:G236)</f>
        <v>1046196.7799999999</v>
      </c>
      <c r="H231" s="58">
        <f t="shared" ref="H231:Q231" si="12">SUM(H232:H236)</f>
        <v>57360</v>
      </c>
      <c r="I231" s="58">
        <f t="shared" si="12"/>
        <v>1995615.7199999997</v>
      </c>
      <c r="J231" s="58">
        <f t="shared" si="12"/>
        <v>64598347</v>
      </c>
      <c r="K231" s="58">
        <f t="shared" si="12"/>
        <v>0</v>
      </c>
      <c r="L231" s="58">
        <f t="shared" si="12"/>
        <v>5408405.6699999999</v>
      </c>
      <c r="M231" s="58">
        <f t="shared" si="12"/>
        <v>52097149.420000002</v>
      </c>
      <c r="N231" s="58">
        <f t="shared" si="12"/>
        <v>27319037.010000002</v>
      </c>
      <c r="O231" s="58">
        <f t="shared" si="12"/>
        <v>18624456</v>
      </c>
      <c r="P231" s="58">
        <f t="shared" si="12"/>
        <v>30073365.850000001</v>
      </c>
      <c r="Q231" s="58">
        <f t="shared" si="12"/>
        <v>0</v>
      </c>
      <c r="R231" s="70"/>
      <c r="S231" s="64" t="s">
        <v>292</v>
      </c>
    </row>
    <row r="232" spans="1:19" ht="26.1" customHeight="1" x14ac:dyDescent="0.5">
      <c r="A232" s="60"/>
      <c r="B232" s="66"/>
      <c r="C232" s="67" t="s">
        <v>293</v>
      </c>
      <c r="D232" s="63"/>
      <c r="E232" s="68">
        <v>14538453.199999999</v>
      </c>
      <c r="F232" s="68">
        <v>52578.8</v>
      </c>
      <c r="G232" s="68">
        <v>97421.98</v>
      </c>
      <c r="H232" s="68">
        <v>0</v>
      </c>
      <c r="I232" s="68">
        <v>121222</v>
      </c>
      <c r="J232" s="68">
        <v>6483219</v>
      </c>
      <c r="K232" s="68">
        <v>0</v>
      </c>
      <c r="L232" s="68">
        <v>743522</v>
      </c>
      <c r="M232" s="68">
        <v>10040051</v>
      </c>
      <c r="N232" s="68">
        <v>3346544.8</v>
      </c>
      <c r="O232" s="68">
        <v>3799380</v>
      </c>
      <c r="P232" s="68">
        <v>2318761.73</v>
      </c>
      <c r="Q232" s="68">
        <v>0</v>
      </c>
      <c r="R232" s="70"/>
      <c r="S232" s="69" t="s">
        <v>294</v>
      </c>
    </row>
    <row r="233" spans="1:19" ht="26.1" customHeight="1" x14ac:dyDescent="0.5">
      <c r="A233" s="60"/>
      <c r="B233" s="66"/>
      <c r="C233" s="67" t="s">
        <v>295</v>
      </c>
      <c r="D233" s="63"/>
      <c r="E233" s="68">
        <v>18527314.129999999</v>
      </c>
      <c r="F233" s="68">
        <v>179879.6</v>
      </c>
      <c r="G233" s="68">
        <v>253945.18</v>
      </c>
      <c r="H233" s="68">
        <v>0</v>
      </c>
      <c r="I233" s="68">
        <v>894940.58</v>
      </c>
      <c r="J233" s="68">
        <v>27713783</v>
      </c>
      <c r="K233" s="68">
        <v>0</v>
      </c>
      <c r="L233" s="68">
        <v>1464329</v>
      </c>
      <c r="M233" s="68">
        <v>10720230</v>
      </c>
      <c r="N233" s="68">
        <v>5278538.32</v>
      </c>
      <c r="O233" s="68">
        <v>1438300</v>
      </c>
      <c r="P233" s="68">
        <v>20356580.890000001</v>
      </c>
      <c r="Q233" s="68">
        <v>0</v>
      </c>
      <c r="R233" s="70"/>
      <c r="S233" s="69" t="s">
        <v>296</v>
      </c>
    </row>
    <row r="234" spans="1:19" ht="26.1" customHeight="1" x14ac:dyDescent="0.5">
      <c r="A234" s="60"/>
      <c r="B234" s="66"/>
      <c r="C234" s="67" t="s">
        <v>297</v>
      </c>
      <c r="D234" s="63"/>
      <c r="E234" s="68">
        <v>1352785.22</v>
      </c>
      <c r="F234" s="68">
        <v>160197.20000000001</v>
      </c>
      <c r="G234" s="68">
        <v>72996.45</v>
      </c>
      <c r="H234" s="68">
        <v>0</v>
      </c>
      <c r="I234" s="68">
        <v>219616.29</v>
      </c>
      <c r="J234" s="68">
        <v>8377898</v>
      </c>
      <c r="K234" s="68">
        <v>0</v>
      </c>
      <c r="L234" s="68">
        <v>669143</v>
      </c>
      <c r="M234" s="68">
        <v>9111929</v>
      </c>
      <c r="N234" s="68">
        <v>5006794.6399999997</v>
      </c>
      <c r="O234" s="68">
        <v>2758786</v>
      </c>
      <c r="P234" s="68">
        <v>1681770.93</v>
      </c>
      <c r="Q234" s="68">
        <v>0</v>
      </c>
      <c r="R234" s="70"/>
      <c r="S234" s="69" t="s">
        <v>298</v>
      </c>
    </row>
    <row r="235" spans="1:19" ht="26.1" customHeight="1" x14ac:dyDescent="0.5">
      <c r="A235" s="60"/>
      <c r="B235" s="66"/>
      <c r="C235" s="67" t="s">
        <v>299</v>
      </c>
      <c r="D235" s="63"/>
      <c r="E235" s="68">
        <v>21825286.699999999</v>
      </c>
      <c r="F235" s="68">
        <v>85548.5</v>
      </c>
      <c r="G235" s="68">
        <v>268198.05</v>
      </c>
      <c r="H235" s="68">
        <v>0</v>
      </c>
      <c r="I235" s="68">
        <v>650414.85</v>
      </c>
      <c r="J235" s="68">
        <v>13800348</v>
      </c>
      <c r="K235" s="68">
        <v>0</v>
      </c>
      <c r="L235" s="68">
        <v>1167893</v>
      </c>
      <c r="M235" s="68">
        <v>13060669.619999999</v>
      </c>
      <c r="N235" s="68">
        <v>6770341.2199999997</v>
      </c>
      <c r="O235" s="68">
        <v>5972900</v>
      </c>
      <c r="P235" s="68">
        <v>3496689.12</v>
      </c>
      <c r="Q235" s="68">
        <v>0</v>
      </c>
      <c r="R235" s="70"/>
      <c r="S235" s="69" t="s">
        <v>300</v>
      </c>
    </row>
    <row r="236" spans="1:19" ht="26.1" customHeight="1" x14ac:dyDescent="0.5">
      <c r="A236" s="60"/>
      <c r="B236" s="66"/>
      <c r="C236" s="67" t="s">
        <v>301</v>
      </c>
      <c r="D236" s="63"/>
      <c r="E236" s="68">
        <v>17800150.66</v>
      </c>
      <c r="F236" s="68">
        <v>464700.6</v>
      </c>
      <c r="G236" s="68">
        <v>353635.12</v>
      </c>
      <c r="H236" s="68">
        <v>57360</v>
      </c>
      <c r="I236" s="68">
        <v>109422</v>
      </c>
      <c r="J236" s="68">
        <v>8223099</v>
      </c>
      <c r="K236" s="68">
        <v>0</v>
      </c>
      <c r="L236" s="68">
        <v>1363518.67</v>
      </c>
      <c r="M236" s="68">
        <v>9164269.8000000007</v>
      </c>
      <c r="N236" s="68">
        <v>6916818.0300000003</v>
      </c>
      <c r="O236" s="68">
        <v>4655090</v>
      </c>
      <c r="P236" s="68">
        <v>2219563.1800000002</v>
      </c>
      <c r="Q236" s="68">
        <v>0</v>
      </c>
      <c r="R236" s="70"/>
      <c r="S236" s="69" t="s">
        <v>302</v>
      </c>
    </row>
    <row r="237" spans="1:19" ht="26.1" customHeight="1" x14ac:dyDescent="0.5">
      <c r="A237" s="60"/>
      <c r="B237" s="61" t="s">
        <v>303</v>
      </c>
      <c r="C237" s="62"/>
      <c r="D237" s="63"/>
      <c r="E237" s="58">
        <f>SUM(E238:E239)</f>
        <v>31449651.32</v>
      </c>
      <c r="F237" s="58">
        <f>SUM(F238:F239)</f>
        <v>531086.30000000005</v>
      </c>
      <c r="G237" s="58">
        <f>SUM(G238:G239)</f>
        <v>366845.36</v>
      </c>
      <c r="H237" s="58">
        <f t="shared" ref="H237:Q237" si="13">SUM(H238:H239)</f>
        <v>834461</v>
      </c>
      <c r="I237" s="58">
        <f t="shared" si="13"/>
        <v>305165</v>
      </c>
      <c r="J237" s="58">
        <f t="shared" si="13"/>
        <v>13767465</v>
      </c>
      <c r="K237" s="58">
        <f t="shared" si="13"/>
        <v>2340</v>
      </c>
      <c r="L237" s="58">
        <f t="shared" si="13"/>
        <v>1853835</v>
      </c>
      <c r="M237" s="58">
        <f t="shared" si="13"/>
        <v>20928857.550000001</v>
      </c>
      <c r="N237" s="58">
        <f t="shared" si="13"/>
        <v>11424584.52</v>
      </c>
      <c r="O237" s="58">
        <f t="shared" si="13"/>
        <v>3585000</v>
      </c>
      <c r="P237" s="58">
        <f t="shared" si="13"/>
        <v>3677327.5199999996</v>
      </c>
      <c r="Q237" s="58">
        <f t="shared" si="13"/>
        <v>661380</v>
      </c>
      <c r="R237" s="70"/>
      <c r="S237" s="64" t="s">
        <v>304</v>
      </c>
    </row>
    <row r="238" spans="1:19" ht="26.1" customHeight="1" x14ac:dyDescent="0.5">
      <c r="A238" s="60"/>
      <c r="B238" s="66"/>
      <c r="C238" s="67" t="s">
        <v>305</v>
      </c>
      <c r="D238" s="63"/>
      <c r="E238" s="68">
        <v>15462108.83</v>
      </c>
      <c r="F238" s="68">
        <v>229425.3</v>
      </c>
      <c r="G238" s="68">
        <v>276653.96000000002</v>
      </c>
      <c r="H238" s="68">
        <v>650285</v>
      </c>
      <c r="I238" s="68">
        <v>158285</v>
      </c>
      <c r="J238" s="68">
        <v>6407208</v>
      </c>
      <c r="K238" s="68">
        <v>2340</v>
      </c>
      <c r="L238" s="68">
        <v>685056</v>
      </c>
      <c r="M238" s="68">
        <v>9273655</v>
      </c>
      <c r="N238" s="68">
        <v>5535924.4400000004</v>
      </c>
      <c r="O238" s="68">
        <v>1792120</v>
      </c>
      <c r="P238" s="68">
        <v>2197228.2599999998</v>
      </c>
      <c r="Q238" s="68">
        <v>0</v>
      </c>
      <c r="R238" s="70"/>
      <c r="S238" s="69" t="s">
        <v>306</v>
      </c>
    </row>
    <row r="239" spans="1:19" ht="26.1" customHeight="1" x14ac:dyDescent="0.5">
      <c r="A239" s="70"/>
      <c r="B239" s="66"/>
      <c r="C239" s="78" t="s">
        <v>307</v>
      </c>
      <c r="D239" s="71"/>
      <c r="E239" s="68">
        <v>15987542.49</v>
      </c>
      <c r="F239" s="68">
        <v>301661</v>
      </c>
      <c r="G239" s="68">
        <v>90191.4</v>
      </c>
      <c r="H239" s="68">
        <v>184176</v>
      </c>
      <c r="I239" s="68">
        <v>146880</v>
      </c>
      <c r="J239" s="68">
        <v>7360257</v>
      </c>
      <c r="K239" s="68">
        <v>0</v>
      </c>
      <c r="L239" s="68">
        <v>1168779</v>
      </c>
      <c r="M239" s="68">
        <v>11655202.550000001</v>
      </c>
      <c r="N239" s="68">
        <v>5888660.0800000001</v>
      </c>
      <c r="O239" s="68">
        <v>1792880</v>
      </c>
      <c r="P239" s="68">
        <v>1480099.26</v>
      </c>
      <c r="Q239" s="68">
        <v>661380</v>
      </c>
      <c r="R239" s="70"/>
      <c r="S239" s="69" t="s">
        <v>308</v>
      </c>
    </row>
    <row r="240" spans="1:19" ht="3" customHeight="1" x14ac:dyDescent="0.5">
      <c r="A240" s="84"/>
      <c r="B240" s="84"/>
      <c r="C240" s="84"/>
      <c r="D240" s="85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4"/>
      <c r="S240" s="84"/>
    </row>
    <row r="241" spans="1:19" ht="3" customHeight="1" x14ac:dyDescent="0.5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</row>
    <row r="242" spans="1:19" ht="19.5" customHeight="1" x14ac:dyDescent="0.5">
      <c r="B242" s="87" t="s">
        <v>309</v>
      </c>
      <c r="C242" s="24"/>
      <c r="D242" s="24"/>
      <c r="E242" s="24"/>
    </row>
    <row r="243" spans="1:19" ht="19.5" customHeight="1" x14ac:dyDescent="0.5">
      <c r="B243" s="88" t="s">
        <v>310</v>
      </c>
      <c r="C243" s="24"/>
      <c r="D243" s="24"/>
      <c r="E243" s="24"/>
    </row>
    <row r="244" spans="1:19" ht="19.5" customHeight="1" x14ac:dyDescent="0.5">
      <c r="B244" s="88"/>
      <c r="C244" s="24"/>
      <c r="D244" s="24"/>
      <c r="E244" s="24"/>
    </row>
    <row r="245" spans="1:19" ht="26.1" customHeight="1" x14ac:dyDescent="0.5">
      <c r="B245" s="89"/>
      <c r="C245" s="24"/>
      <c r="D245" s="24"/>
      <c r="E245" s="24"/>
    </row>
    <row r="246" spans="1:19" ht="26.1" customHeight="1" x14ac:dyDescent="0.5">
      <c r="B246" s="89"/>
      <c r="C246" s="24"/>
      <c r="D246" s="24"/>
      <c r="E246" s="24"/>
    </row>
  </sheetData>
  <mergeCells count="135">
    <mergeCell ref="Q217:Q221"/>
    <mergeCell ref="A218:D218"/>
    <mergeCell ref="A219:D219"/>
    <mergeCell ref="A222:D222"/>
    <mergeCell ref="J217:J221"/>
    <mergeCell ref="K217:K221"/>
    <mergeCell ref="M217:M221"/>
    <mergeCell ref="N217:N221"/>
    <mergeCell ref="O217:O221"/>
    <mergeCell ref="P217:P221"/>
    <mergeCell ref="A187:D187"/>
    <mergeCell ref="E215:K215"/>
    <mergeCell ref="L215:Q215"/>
    <mergeCell ref="S215:S221"/>
    <mergeCell ref="E216:K216"/>
    <mergeCell ref="L216:Q216"/>
    <mergeCell ref="A217:D217"/>
    <mergeCell ref="G217:G221"/>
    <mergeCell ref="H217:H221"/>
    <mergeCell ref="I217:I221"/>
    <mergeCell ref="N182:N186"/>
    <mergeCell ref="O182:O186"/>
    <mergeCell ref="P182:P186"/>
    <mergeCell ref="Q182:Q186"/>
    <mergeCell ref="A183:D183"/>
    <mergeCell ref="A184:D184"/>
    <mergeCell ref="S180:S186"/>
    <mergeCell ref="E181:K181"/>
    <mergeCell ref="L181:Q181"/>
    <mergeCell ref="A182:D182"/>
    <mergeCell ref="G182:G186"/>
    <mergeCell ref="H182:H186"/>
    <mergeCell ref="I182:I186"/>
    <mergeCell ref="J182:J186"/>
    <mergeCell ref="K182:K186"/>
    <mergeCell ref="M182:M186"/>
    <mergeCell ref="Q147:Q151"/>
    <mergeCell ref="A148:D148"/>
    <mergeCell ref="A149:D149"/>
    <mergeCell ref="A152:D152"/>
    <mergeCell ref="E180:K180"/>
    <mergeCell ref="L180:Q180"/>
    <mergeCell ref="J147:J151"/>
    <mergeCell ref="K147:K151"/>
    <mergeCell ref="M147:M151"/>
    <mergeCell ref="N147:N151"/>
    <mergeCell ref="O147:O151"/>
    <mergeCell ref="P147:P151"/>
    <mergeCell ref="A117:D117"/>
    <mergeCell ref="E145:K145"/>
    <mergeCell ref="L145:Q145"/>
    <mergeCell ref="S145:S151"/>
    <mergeCell ref="E146:K146"/>
    <mergeCell ref="L146:Q146"/>
    <mergeCell ref="A147:D147"/>
    <mergeCell ref="G147:G151"/>
    <mergeCell ref="H147:H151"/>
    <mergeCell ref="I147:I151"/>
    <mergeCell ref="N112:N116"/>
    <mergeCell ref="O112:O116"/>
    <mergeCell ref="P112:P116"/>
    <mergeCell ref="Q112:Q116"/>
    <mergeCell ref="A113:D113"/>
    <mergeCell ref="A114:D114"/>
    <mergeCell ref="S110:S116"/>
    <mergeCell ref="E111:K111"/>
    <mergeCell ref="L111:Q111"/>
    <mergeCell ref="A112:D112"/>
    <mergeCell ref="G112:G116"/>
    <mergeCell ref="H112:H116"/>
    <mergeCell ref="I112:I116"/>
    <mergeCell ref="J112:J116"/>
    <mergeCell ref="K112:K116"/>
    <mergeCell ref="M112:M116"/>
    <mergeCell ref="Q77:Q81"/>
    <mergeCell ref="A78:D78"/>
    <mergeCell ref="A79:D79"/>
    <mergeCell ref="A82:D82"/>
    <mergeCell ref="E110:K110"/>
    <mergeCell ref="L110:Q110"/>
    <mergeCell ref="J77:J81"/>
    <mergeCell ref="K77:K81"/>
    <mergeCell ref="M77:M81"/>
    <mergeCell ref="N77:N81"/>
    <mergeCell ref="O77:O81"/>
    <mergeCell ref="P77:P81"/>
    <mergeCell ref="A47:D47"/>
    <mergeCell ref="E75:K75"/>
    <mergeCell ref="L75:Q75"/>
    <mergeCell ref="S75:S81"/>
    <mergeCell ref="E76:K76"/>
    <mergeCell ref="L76:Q76"/>
    <mergeCell ref="A77:D77"/>
    <mergeCell ref="G77:G81"/>
    <mergeCell ref="H77:H81"/>
    <mergeCell ref="I77:I81"/>
    <mergeCell ref="M42:M46"/>
    <mergeCell ref="N42:N46"/>
    <mergeCell ref="O42:O46"/>
    <mergeCell ref="P42:P46"/>
    <mergeCell ref="Q42:Q46"/>
    <mergeCell ref="A43:D43"/>
    <mergeCell ref="A44:D44"/>
    <mergeCell ref="A42:D42"/>
    <mergeCell ref="G42:G46"/>
    <mergeCell ref="H42:H46"/>
    <mergeCell ref="I42:I46"/>
    <mergeCell ref="J42:J46"/>
    <mergeCell ref="K42:K46"/>
    <mergeCell ref="A9:D9"/>
    <mergeCell ref="A10:D10"/>
    <mergeCell ref="A13:D13"/>
    <mergeCell ref="A14:D14"/>
    <mergeCell ref="R14:S14"/>
    <mergeCell ref="E40:K40"/>
    <mergeCell ref="L40:Q40"/>
    <mergeCell ref="S40:S46"/>
    <mergeCell ref="E41:K41"/>
    <mergeCell ref="L41:Q41"/>
    <mergeCell ref="K8:K12"/>
    <mergeCell ref="M8:M12"/>
    <mergeCell ref="N8:N12"/>
    <mergeCell ref="O8:O12"/>
    <mergeCell ref="P8:P12"/>
    <mergeCell ref="Q8:Q12"/>
    <mergeCell ref="E6:K6"/>
    <mergeCell ref="L6:Q6"/>
    <mergeCell ref="S6:S12"/>
    <mergeCell ref="E7:K7"/>
    <mergeCell ref="L7:Q7"/>
    <mergeCell ref="A8:D8"/>
    <mergeCell ref="G8:G12"/>
    <mergeCell ref="H8:H12"/>
    <mergeCell ref="I8:I12"/>
    <mergeCell ref="J8:J12"/>
  </mergeCells>
  <pageMargins left="0.35433070866141736" right="0.35433070866141736" top="0.59055118110236227" bottom="0.78740157480314965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 </vt:lpstr>
      <vt:lpstr>'T-19.3 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2017-09-21T04:24:46Z</dcterms:created>
  <dcterms:modified xsi:type="dcterms:W3CDTF">2017-09-21T04:24:55Z</dcterms:modified>
</cp:coreProperties>
</file>