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1.สมุดสถิติ2562(ข้อมูลปี 2561)\19.สถิติการคลัง\"/>
    </mc:Choice>
  </mc:AlternateContent>
  <xr:revisionPtr revIDLastSave="0" documentId="13_ncr:1_{DA067E7E-755E-4F54-97C0-59BA38AC2602}" xr6:coauthVersionLast="45" xr6:coauthVersionMax="45" xr10:uidLastSave="{00000000-0000-0000-0000-000000000000}"/>
  <bookViews>
    <workbookView xWindow="-120" yWindow="-120" windowWidth="21840" windowHeight="13140" tabRatio="656" xr2:uid="{00000000-000D-0000-FFFF-FFFF00000000}"/>
  </bookViews>
  <sheets>
    <sheet name="T-19.2" sheetId="27" r:id="rId1"/>
  </sheets>
  <definedNames>
    <definedName name="_xlnm.Print_Area" localSheetId="0">'T-19.2'!$A$1:$U$85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78" i="27" l="1"/>
  <c r="P78" i="27"/>
  <c r="O78" i="27"/>
  <c r="N78" i="27"/>
  <c r="M78" i="27"/>
  <c r="L78" i="27"/>
  <c r="K78" i="27"/>
  <c r="J78" i="27"/>
  <c r="I78" i="27"/>
  <c r="H78" i="27"/>
  <c r="G78" i="27"/>
  <c r="F78" i="27"/>
  <c r="E78" i="27"/>
  <c r="Q76" i="27"/>
  <c r="P76" i="27"/>
  <c r="O76" i="27"/>
  <c r="N76" i="27"/>
  <c r="M76" i="27"/>
  <c r="L76" i="27"/>
  <c r="K76" i="27"/>
  <c r="J76" i="27"/>
  <c r="I76" i="27"/>
  <c r="H76" i="27"/>
  <c r="G76" i="27"/>
  <c r="F76" i="27"/>
  <c r="E76" i="27"/>
  <c r="Q73" i="27"/>
  <c r="P73" i="27"/>
  <c r="O73" i="27"/>
  <c r="N73" i="27"/>
  <c r="M73" i="27"/>
  <c r="L73" i="27"/>
  <c r="K73" i="27"/>
  <c r="J73" i="27"/>
  <c r="I73" i="27"/>
  <c r="H73" i="27"/>
  <c r="G73" i="27"/>
  <c r="F73" i="27"/>
  <c r="E73" i="27"/>
  <c r="Q54" i="27"/>
  <c r="P54" i="27"/>
  <c r="O54" i="27"/>
  <c r="N54" i="27"/>
  <c r="M54" i="27"/>
  <c r="L54" i="27"/>
  <c r="K54" i="27"/>
  <c r="J54" i="27"/>
  <c r="I54" i="27"/>
  <c r="H54" i="27"/>
  <c r="H13" i="27" s="1"/>
  <c r="G54" i="27"/>
  <c r="F54" i="27"/>
  <c r="E54" i="27"/>
  <c r="Q49" i="27"/>
  <c r="P49" i="27"/>
  <c r="O49" i="27"/>
  <c r="N49" i="27"/>
  <c r="M49" i="27"/>
  <c r="L49" i="27"/>
  <c r="K49" i="27"/>
  <c r="J49" i="27"/>
  <c r="I49" i="27"/>
  <c r="H49" i="27"/>
  <c r="G49" i="27"/>
  <c r="F49" i="27"/>
  <c r="E49" i="27"/>
  <c r="Q43" i="27"/>
  <c r="P43" i="27"/>
  <c r="O43" i="27"/>
  <c r="N43" i="27"/>
  <c r="M43" i="27"/>
  <c r="L43" i="27"/>
  <c r="K43" i="27"/>
  <c r="J43" i="27"/>
  <c r="J13" i="27" s="1"/>
  <c r="I43" i="27"/>
  <c r="H43" i="27"/>
  <c r="G43" i="27"/>
  <c r="F43" i="27"/>
  <c r="E43" i="27"/>
  <c r="Q26" i="27"/>
  <c r="P26" i="27"/>
  <c r="P13" i="27" s="1"/>
  <c r="O26" i="27"/>
  <c r="N26" i="27"/>
  <c r="M26" i="27"/>
  <c r="L26" i="27"/>
  <c r="K26" i="27"/>
  <c r="K13" i="27" s="1"/>
  <c r="J26" i="27"/>
  <c r="I26" i="27"/>
  <c r="H26" i="27"/>
  <c r="G26" i="27"/>
  <c r="F26" i="27"/>
  <c r="E26" i="27"/>
  <c r="Q23" i="27"/>
  <c r="Q13" i="27" s="1"/>
  <c r="P23" i="27"/>
  <c r="O23" i="27"/>
  <c r="N23" i="27"/>
  <c r="M23" i="27"/>
  <c r="L23" i="27"/>
  <c r="L13" i="27" s="1"/>
  <c r="K23" i="27"/>
  <c r="J23" i="27"/>
  <c r="I23" i="27"/>
  <c r="H23" i="27"/>
  <c r="G23" i="27"/>
  <c r="F23" i="27"/>
  <c r="E23" i="27"/>
  <c r="E13" i="27" s="1"/>
  <c r="Q20" i="27"/>
  <c r="P20" i="27"/>
  <c r="O20" i="27"/>
  <c r="N20" i="27"/>
  <c r="M20" i="27"/>
  <c r="M13" i="27" s="1"/>
  <c r="L20" i="27"/>
  <c r="K20" i="27"/>
  <c r="J20" i="27"/>
  <c r="I20" i="27"/>
  <c r="H20" i="27"/>
  <c r="G20" i="27"/>
  <c r="F20" i="27"/>
  <c r="F13" i="27" s="1"/>
  <c r="E20" i="27"/>
  <c r="Q14" i="27"/>
  <c r="P14" i="27"/>
  <c r="O14" i="27"/>
  <c r="N14" i="27"/>
  <c r="N13" i="27" s="1"/>
  <c r="M14" i="27"/>
  <c r="L14" i="27"/>
  <c r="K14" i="27"/>
  <c r="J14" i="27"/>
  <c r="I14" i="27"/>
  <c r="I13" i="27" s="1"/>
  <c r="H14" i="27"/>
  <c r="G14" i="27"/>
  <c r="G13" i="27" s="1"/>
  <c r="F14" i="27"/>
  <c r="E14" i="27"/>
  <c r="O13" i="27"/>
</calcChain>
</file>

<file path=xl/sharedStrings.xml><?xml version="1.0" encoding="utf-8"?>
<sst xmlns="http://schemas.openxmlformats.org/spreadsheetml/2006/main" count="216" uniqueCount="124">
  <si>
    <t>Total</t>
  </si>
  <si>
    <t>Others</t>
  </si>
  <si>
    <t xml:space="preserve">ตาราง   </t>
  </si>
  <si>
    <t>อื่น ๆ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</si>
  <si>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</si>
  <si>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</si>
  <si>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</si>
  <si>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</si>
  <si>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</si>
  <si>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</si>
  <si>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</si>
  <si>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</si>
  <si>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</si>
  <si>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</si>
  <si>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</si>
  <si>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</si>
  <si>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</si>
  <si>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</si>
  <si>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</si>
  <si>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</si>
  <si>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duties</t>
  </si>
  <si>
    <t>งบกลาง</t>
  </si>
  <si>
    <t>รวมยอด</t>
  </si>
  <si>
    <t>District/municipality</t>
  </si>
  <si>
    <t>Table</t>
  </si>
  <si>
    <t>(บาท  Baht)</t>
  </si>
  <si>
    <t>งบบุคลากร</t>
  </si>
  <si>
    <t>งบดำเนินงาน</t>
  </si>
  <si>
    <t>งบลงทุน</t>
  </si>
  <si>
    <t>งบอุดหนุน</t>
  </si>
  <si>
    <t>ใบอนุญาต</t>
  </si>
  <si>
    <t xml:space="preserve"> และค่าปรับ</t>
  </si>
  <si>
    <t>และการพาณิชย์</t>
  </si>
  <si>
    <t>รายจ่ายอื่นๆ</t>
  </si>
  <si>
    <t>Personnel</t>
  </si>
  <si>
    <t>Operations</t>
  </si>
  <si>
    <t>Investments</t>
  </si>
  <si>
    <t>fund</t>
  </si>
  <si>
    <t>and commerce</t>
  </si>
  <si>
    <t xml:space="preserve"> fees and fines</t>
  </si>
  <si>
    <t>Fees, License-</t>
  </si>
  <si>
    <t>Public utilities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</si>
  <si>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</si>
  <si>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</si>
  <si>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</si>
  <si>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</si>
  <si>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</si>
  <si>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</si>
  <si>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</si>
  <si>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</si>
  <si>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</si>
  <si>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 xml:space="preserve">      เทศบาลตำบลท่าฬ่อ</t>
  </si>
  <si>
    <t xml:space="preserve">      เทศบาลตำบลวังกรด</t>
  </si>
  <si>
    <t xml:space="preserve">      เทศบาลตำบลหัวดง</t>
  </si>
  <si>
    <t xml:space="preserve">      เทศบาลตำบลวังทรายพูน</t>
  </si>
  <si>
    <t xml:space="preserve">      เทศบาลตำบลหนองปล้อง</t>
  </si>
  <si>
    <t xml:space="preserve">      เทศบาลตำบลโพธิ์ประทับช้าง</t>
  </si>
  <si>
    <t xml:space="preserve">      เทศบาลตำบลไผ่รอบ</t>
  </si>
  <si>
    <t xml:space="preserve">      เทศบาลเมืองตะพานหิน</t>
  </si>
  <si>
    <t xml:space="preserve">      เทศบาลตำบลหนองพยอม</t>
  </si>
  <si>
    <t xml:space="preserve">  Mueang Phichit District</t>
  </si>
  <si>
    <t xml:space="preserve">      Phichit Town Municipality</t>
  </si>
  <si>
    <t xml:space="preserve">      Tha Lo Subdistrict Municipality</t>
  </si>
  <si>
    <t xml:space="preserve">      Wang Krot Subdistrict Municipality</t>
  </si>
  <si>
    <t xml:space="preserve">      Hua Dong Subdistrict Municipality</t>
  </si>
  <si>
    <t xml:space="preserve">      Dong Pa Kham Subdistrict Municipality</t>
  </si>
  <si>
    <t xml:space="preserve">  Wang Sai Phun District</t>
  </si>
  <si>
    <t xml:space="preserve">      Wang Sai Phun Subdistrict Municipality</t>
  </si>
  <si>
    <t xml:space="preserve">      Nong Plong Subdistrict Municipality</t>
  </si>
  <si>
    <t xml:space="preserve">  Pho Prathap Chang District</t>
  </si>
  <si>
    <t xml:space="preserve">      Pho Prathap Chang Subdistrict Municipality</t>
  </si>
  <si>
    <t xml:space="preserve">      Phai Rop Subdistrict Municipality</t>
  </si>
  <si>
    <t xml:space="preserve">  Taphan Hin District</t>
  </si>
  <si>
    <t xml:space="preserve">      Taphan Hin Town Municipality</t>
  </si>
  <si>
    <t xml:space="preserve">      Nong Phayom Subdistrict Municipality</t>
  </si>
  <si>
    <t xml:space="preserve">      เทศบาลเมืองบางมูลนาก</t>
  </si>
  <si>
    <t xml:space="preserve">      เทศบาลตำบลบางไผ่</t>
  </si>
  <si>
    <t xml:space="preserve">      เทศบาลตำบลวังตะกู</t>
  </si>
  <si>
    <t xml:space="preserve">      เทศบาลตำบลหอไกร</t>
  </si>
  <si>
    <t xml:space="preserve">      เทศบาลตำบลเนินมะกอก</t>
  </si>
  <si>
    <t xml:space="preserve">      เทศบาลตำบลท่าเสา</t>
  </si>
  <si>
    <t xml:space="preserve">      เทศบาลตำบลโพทะเล</t>
  </si>
  <si>
    <t xml:space="preserve">      เทศบาลตำบลทุ่งน้อย</t>
  </si>
  <si>
    <t xml:space="preserve">      เทศบาลตำบลบางคลาน</t>
  </si>
  <si>
    <t xml:space="preserve">      เทศบาลตำบลกำแพงดิน</t>
  </si>
  <si>
    <t xml:space="preserve">      เทศบาลตำบลสามง่าม</t>
  </si>
  <si>
    <t xml:space="preserve">      เทศบาลตำบลเนินปอ</t>
  </si>
  <si>
    <t xml:space="preserve">  Bang Mun Nak District</t>
  </si>
  <si>
    <t xml:space="preserve">      Bang Mun Nak Town Municipality</t>
  </si>
  <si>
    <t xml:space="preserve">      Bang Phai Subdistrict Municipality</t>
  </si>
  <si>
    <t xml:space="preserve">      Wang Taku Subdistrict Municipality</t>
  </si>
  <si>
    <t xml:space="preserve">      Ho Krai Subdistrict Municipality</t>
  </si>
  <si>
    <t xml:space="preserve">      Noen Makok Subdistrict Municipality</t>
  </si>
  <si>
    <t xml:space="preserve">  Pho Thale District</t>
  </si>
  <si>
    <t xml:space="preserve">      Tha Sao Subdistrict Municipality</t>
  </si>
  <si>
    <t xml:space="preserve">      Pho Thale Subdistrict Municipality</t>
  </si>
  <si>
    <t xml:space="preserve">      Thung Noi Subdistrict Municipality</t>
  </si>
  <si>
    <t xml:space="preserve">      Bang Khlan Subdistrict Municipality</t>
  </si>
  <si>
    <t xml:space="preserve">  Sam Ngam District</t>
  </si>
  <si>
    <t xml:space="preserve">      Kamphaeng Din Subdistrict Municipality</t>
  </si>
  <si>
    <t xml:space="preserve">      Sam Ngam Subdistrict Municipality</t>
  </si>
  <si>
    <t xml:space="preserve">      Noen Po Subdistrict Municipality</t>
  </si>
  <si>
    <t xml:space="preserve">      เทศบาลตำบลเขาทราย</t>
  </si>
  <si>
    <t xml:space="preserve">      เทศบาลตำบลทับคล้อ</t>
  </si>
  <si>
    <t xml:space="preserve">      เทศบาลตำบลสากเหล็ก</t>
  </si>
  <si>
    <t>อำเภอดงเจริญ</t>
  </si>
  <si>
    <t xml:space="preserve">      เทศบาลตำบลสำนักขุนเณร</t>
  </si>
  <si>
    <t xml:space="preserve">      เทศบาลตำบลวังบงค์</t>
  </si>
  <si>
    <t xml:space="preserve">  Tap Khlo District</t>
  </si>
  <si>
    <t xml:space="preserve">      Khao Sai Subdistrict Municipality</t>
  </si>
  <si>
    <t xml:space="preserve">      Tap Khlo Subdistrict Municipality</t>
  </si>
  <si>
    <t xml:space="preserve">  Sak Lek District</t>
  </si>
  <si>
    <t xml:space="preserve">      Sak Lek Subdistrict Municipality</t>
  </si>
  <si>
    <t xml:space="preserve">  Dong Charoen District</t>
  </si>
  <si>
    <t xml:space="preserve">      Samnak Khun Nen Subdistrict Municipality</t>
  </si>
  <si>
    <t xml:space="preserve">      Wang Bong Subdistrict Municipality</t>
  </si>
  <si>
    <t xml:space="preserve">     ที่มา:  สำนักงานส่งเสริมการปกครองท้องถิ่นจังหวัดพิจิตร</t>
  </si>
  <si>
    <t xml:space="preserve"> Source:   Phichit Provincial Office of Local Administration</t>
  </si>
  <si>
    <t xml:space="preserve">      เทศบาลเมืองพิจิตร</t>
  </si>
  <si>
    <t xml:space="preserve">      เทศบาลตำบลดงป่าคำ</t>
  </si>
  <si>
    <t>รายรับ และรายจ่ายจริงของเทศบาล จำแนกตามประเภท เป็นรายอำเภอ และเทศบาล ปีงบประมาณ 2561</t>
  </si>
  <si>
    <t>Actual Revenue and Expenditure of Municipality by Type, District and Municipality: Fiscal Year 2018</t>
  </si>
  <si>
    <t>รายรับ และรายจ่ายจริงของเทศบาล จำแนกตามประเภท เป็นรายอำเภอ และเทศบาล ปีงบประมาณ 2561 (ต่อ)</t>
  </si>
  <si>
    <t>Actual Revenue and Expenditure of Municipality by Type, District and Municipality: Fiscal Year 2018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</si>
</sst>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0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3" xfId="0" applyFont="1" applyBorder="1"/>
    <xf numFmtId="0" fontId="6" fillId="0" borderId="7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9" xfId="0" applyFont="1" applyBorder="1"/>
    <xf numFmtId="0" fontId="6" fillId="0" borderId="8" xfId="0" applyFont="1" applyBorder="1" applyAlignment="1">
      <alignment horizontal="center"/>
    </xf>
    <xf numFmtId="3" fontId="5" fillId="0" borderId="3" xfId="0" applyNumberFormat="1" applyFont="1" applyBorder="1"/>
    <xf numFmtId="3" fontId="8" fillId="0" borderId="3" xfId="0" applyNumberFormat="1" applyFont="1" applyBorder="1"/>
    <xf numFmtId="3" fontId="5" fillId="0" borderId="3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0" xfId="0" applyFont="1"/>
    <xf numFmtId="0" fontId="5" fillId="0" borderId="0" xfId="1" applyFont="1"/>
    <xf numFmtId="0" fontId="7" fillId="0" borderId="0" xfId="0" applyFont="1" applyAlignment="1">
      <alignment horizontal="center"/>
    </xf>
    <xf numFmtId="0" fontId="8" fillId="0" borderId="0" xfId="1" applyFont="1"/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0" xfId="1" applyFont="1" applyAlignment="1">
      <alignment horizontal="center"/>
    </xf>
    <xf numFmtId="0" fontId="5" fillId="0" borderId="3" xfId="1" applyFont="1" applyBorder="1"/>
    <xf numFmtId="0" fontId="5" fillId="0" borderId="2" xfId="1" applyFont="1" applyBorder="1" applyAlignment="1">
      <alignment horizontal="left"/>
    </xf>
    <xf numFmtId="0" fontId="10" fillId="0" borderId="0" xfId="1" applyFont="1"/>
    <xf numFmtId="0" fontId="11" fillId="0" borderId="0" xfId="1" applyFont="1"/>
    <xf numFmtId="0" fontId="5" fillId="0" borderId="0" xfId="1" applyFont="1" applyAlignment="1">
      <alignment horizontal="left"/>
    </xf>
    <xf numFmtId="0" fontId="5" fillId="0" borderId="8" xfId="1" applyFont="1" applyBorder="1"/>
    <xf numFmtId="0" fontId="8" fillId="0" borderId="0" xfId="1" applyFont="1" applyAlignment="1">
      <alignment horizontal="left"/>
    </xf>
    <xf numFmtId="0" fontId="6" fillId="0" borderId="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2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9630</xdr:colOff>
      <xdr:row>0</xdr:row>
      <xdr:rowOff>48109</xdr:rowOff>
    </xdr:from>
    <xdr:to>
      <xdr:col>21</xdr:col>
      <xdr:colOff>3280</xdr:colOff>
      <xdr:row>2</xdr:row>
      <xdr:rowOff>21361</xdr:rowOff>
    </xdr:to>
    <xdr:grpSp>
      <xdr:nvGrpSpPr>
        <xdr:cNvPr id="2" name="Group 7">
          <a:extLst>
            <a:ext uri="{FF2B5EF4-FFF2-40B4-BE49-F238E27FC236}">
              <a16:creationId xmlns:a16="http://schemas.microsoft.com/office/drawing/2014/main" id="{B1821BC1-DD7C-4CF9-952B-9D406E876D80}"/>
            </a:ext>
          </a:extLst>
        </xdr:cNvPr>
        <xdr:cNvGrpSpPr/>
      </xdr:nvGrpSpPr>
      <xdr:grpSpPr>
        <a:xfrm>
          <a:off x="11487736" y="48109"/>
          <a:ext cx="205317" cy="454313"/>
          <a:chOff x="10001250" y="238125"/>
          <a:chExt cx="402661" cy="504828"/>
        </a:xfrm>
      </xdr:grpSpPr>
      <xdr:sp macro="" textlink="">
        <xdr:nvSpPr>
          <xdr:cNvPr id="3" name="Flowchart: Delay 8">
            <a:extLst>
              <a:ext uri="{FF2B5EF4-FFF2-40B4-BE49-F238E27FC236}">
                <a16:creationId xmlns:a16="http://schemas.microsoft.com/office/drawing/2014/main" id="{B4879141-9BDB-41E7-8B9D-AFBC8E3FDF0D}"/>
              </a:ext>
            </a:extLst>
          </xdr:cNvPr>
          <xdr:cNvSpPr/>
        </xdr:nvSpPr>
        <xdr:spPr bwMode="auto">
          <a:xfrm rot="16200000">
            <a:off x="9963150" y="27622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9">
            <a:extLst>
              <a:ext uri="{FF2B5EF4-FFF2-40B4-BE49-F238E27FC236}">
                <a16:creationId xmlns:a16="http://schemas.microsoft.com/office/drawing/2014/main" id="{B4BD3841-93CD-4D9C-8E79-4CC7D99AF29F}"/>
              </a:ext>
            </a:extLst>
          </xdr:cNvPr>
          <xdr:cNvSpPr txBox="1"/>
        </xdr:nvSpPr>
        <xdr:spPr>
          <a:xfrm rot="5400000">
            <a:off x="10025293" y="364334"/>
            <a:ext cx="485774" cy="2714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158</a:t>
            </a:r>
            <a:endParaRPr lang="th-TH" sz="1100"/>
          </a:p>
        </xdr:txBody>
      </xdr:sp>
    </xdr:grpSp>
    <xdr:clientData/>
  </xdr:twoCellAnchor>
  <xdr:twoCellAnchor>
    <xdr:from>
      <xdr:col>19</xdr:col>
      <xdr:colOff>132049</xdr:colOff>
      <xdr:row>60</xdr:row>
      <xdr:rowOff>48108</xdr:rowOff>
    </xdr:from>
    <xdr:to>
      <xdr:col>20</xdr:col>
      <xdr:colOff>208635</xdr:colOff>
      <xdr:row>62</xdr:row>
      <xdr:rowOff>21360</xdr:rowOff>
    </xdr:to>
    <xdr:grpSp>
      <xdr:nvGrpSpPr>
        <xdr:cNvPr id="5" name="Group 7">
          <a:extLst>
            <a:ext uri="{FF2B5EF4-FFF2-40B4-BE49-F238E27FC236}">
              <a16:creationId xmlns:a16="http://schemas.microsoft.com/office/drawing/2014/main" id="{B9EB88F7-6887-437D-8A16-79F51CA6A3BF}"/>
            </a:ext>
          </a:extLst>
        </xdr:cNvPr>
        <xdr:cNvGrpSpPr/>
      </xdr:nvGrpSpPr>
      <xdr:grpSpPr>
        <a:xfrm>
          <a:off x="11456216" y="15191896"/>
          <a:ext cx="230525" cy="454312"/>
          <a:chOff x="10079115" y="238124"/>
          <a:chExt cx="271462" cy="504828"/>
        </a:xfrm>
      </xdr:grpSpPr>
      <xdr:sp macro="" textlink="">
        <xdr:nvSpPr>
          <xdr:cNvPr id="6" name="Flowchart: Delay 8">
            <a:extLst>
              <a:ext uri="{FF2B5EF4-FFF2-40B4-BE49-F238E27FC236}">
                <a16:creationId xmlns:a16="http://schemas.microsoft.com/office/drawing/2014/main" id="{29DCFC44-F1B9-4E87-A312-28FF9ED682C2}"/>
              </a:ext>
            </a:extLst>
          </xdr:cNvPr>
          <xdr:cNvSpPr/>
        </xdr:nvSpPr>
        <xdr:spPr bwMode="auto">
          <a:xfrm rot="16200000">
            <a:off x="10029630" y="290390"/>
            <a:ext cx="356541" cy="252009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21">
            <a:extLst>
              <a:ext uri="{FF2B5EF4-FFF2-40B4-BE49-F238E27FC236}">
                <a16:creationId xmlns:a16="http://schemas.microsoft.com/office/drawing/2014/main" id="{B976C030-009A-4DFD-870B-348FA094B1BF}"/>
              </a:ext>
            </a:extLst>
          </xdr:cNvPr>
          <xdr:cNvSpPr txBox="1"/>
        </xdr:nvSpPr>
        <xdr:spPr>
          <a:xfrm rot="5400000">
            <a:off x="9971959" y="364334"/>
            <a:ext cx="485774" cy="2714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160</a:t>
            </a:r>
            <a:endParaRPr lang="th-TH" sz="1100"/>
          </a:p>
        </xdr:txBody>
      </xdr:sp>
    </xdr:grpSp>
    <xdr:clientData/>
  </xdr:twoCellAnchor>
  <xdr:twoCellAnchor>
    <xdr:from>
      <xdr:col>20</xdr:col>
      <xdr:colOff>3233</xdr:colOff>
      <xdr:row>58</xdr:row>
      <xdr:rowOff>86567</xdr:rowOff>
    </xdr:from>
    <xdr:to>
      <xdr:col>21</xdr:col>
      <xdr:colOff>14540</xdr:colOff>
      <xdr:row>60</xdr:row>
      <xdr:rowOff>19240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1CBFDADD-BFB5-4A6A-8FFB-FF08F2782547}"/>
            </a:ext>
          </a:extLst>
        </xdr:cNvPr>
        <xdr:cNvGrpSpPr/>
      </xdr:nvGrpSpPr>
      <xdr:grpSpPr>
        <a:xfrm>
          <a:off x="11481339" y="14691567"/>
          <a:ext cx="222974" cy="471461"/>
          <a:chOff x="9521879" y="6219829"/>
          <a:chExt cx="379358" cy="467594"/>
        </a:xfrm>
      </xdr:grpSpPr>
      <xdr:sp macro="" textlink="">
        <xdr:nvSpPr>
          <xdr:cNvPr id="9" name="Flowchart: Delay 9">
            <a:extLst>
              <a:ext uri="{FF2B5EF4-FFF2-40B4-BE49-F238E27FC236}">
                <a16:creationId xmlns:a16="http://schemas.microsoft.com/office/drawing/2014/main" id="{F8218DF8-9DD4-4A1F-948A-7BEA8DBDFCF0}"/>
              </a:ext>
            </a:extLst>
          </xdr:cNvPr>
          <xdr:cNvSpPr/>
        </xdr:nvSpPr>
        <xdr:spPr bwMode="auto">
          <a:xfrm rot="5400000">
            <a:off x="9483779" y="6276977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26">
            <a:extLst>
              <a:ext uri="{FF2B5EF4-FFF2-40B4-BE49-F238E27FC236}">
                <a16:creationId xmlns:a16="http://schemas.microsoft.com/office/drawing/2014/main" id="{9E1744B8-A118-4DDA-B594-FEEECA5788AC}"/>
              </a:ext>
            </a:extLst>
          </xdr:cNvPr>
          <xdr:cNvSpPr txBox="1"/>
        </xdr:nvSpPr>
        <xdr:spPr>
          <a:xfrm rot="5400000">
            <a:off x="9522184" y="6308369"/>
            <a:ext cx="467594" cy="2905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159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F720-78AC-4E2E-9399-CCA7FD599BB9}">
  <sheetPr>
    <tabColor rgb="FF00B050"/>
  </sheetPr>
  <dimension ref="A1:W84"/>
  <sheetViews>
    <sheetView showGridLines="0" tabSelected="1" zoomScale="99" zoomScaleNormal="99" workbookViewId="0">
      <selection activeCell="G18" sqref="G18"/>
    </sheetView>
  </sheetViews>
  <sheetFormatPr defaultRowHeight="18.75" x14ac:dyDescent="0.3"/>
  <cols>
    <col min="1" max="1" width="1.7109375" style="5" customWidth="1"/>
    <col min="2" max="2" width="5.5703125" style="5" customWidth="1"/>
    <col min="3" max="3" width="4.42578125" style="5" bestFit="1" customWidth="1"/>
    <col min="4" max="4" width="6.140625" style="5" customWidth="1"/>
    <col min="5" max="5" width="9.7109375" style="5" customWidth="1"/>
    <col min="6" max="6" width="11.42578125" style="5" bestFit="1" customWidth="1"/>
    <col min="7" max="7" width="8.85546875" style="5" customWidth="1"/>
    <col min="8" max="8" width="10.7109375" style="5" customWidth="1"/>
    <col min="9" max="9" width="10.28515625" style="5" customWidth="1"/>
    <col min="10" max="11" width="9.7109375" style="5" bestFit="1" customWidth="1"/>
    <col min="12" max="12" width="9.42578125" style="5" customWidth="1"/>
    <col min="13" max="15" width="9.7109375" style="5" bestFit="1" customWidth="1"/>
    <col min="16" max="16" width="8.85546875" style="5" customWidth="1"/>
    <col min="17" max="17" width="8.5703125" style="5" bestFit="1" customWidth="1"/>
    <col min="18" max="18" width="1.28515625" style="5" customWidth="1"/>
    <col min="19" max="19" width="24.7109375" style="5" customWidth="1"/>
    <col min="20" max="20" width="2.28515625" style="5" customWidth="1"/>
    <col min="21" max="21" width="3.140625" style="5" customWidth="1"/>
    <col min="22" max="16384" width="9.140625" style="5"/>
  </cols>
  <sheetData>
    <row r="1" spans="1:23" s="1" customFormat="1" x14ac:dyDescent="0.3">
      <c r="B1" s="2" t="s">
        <v>2</v>
      </c>
      <c r="C1" s="3">
        <v>19.2</v>
      </c>
      <c r="D1" s="2" t="s">
        <v>120</v>
      </c>
    </row>
    <row r="2" spans="1:23" s="27" customFormat="1" x14ac:dyDescent="0.3">
      <c r="B2" s="1" t="s">
        <v>24</v>
      </c>
      <c r="C2" s="3">
        <v>19.2</v>
      </c>
      <c r="D2" s="2" t="s">
        <v>121</v>
      </c>
      <c r="V2" s="28" t="s">
        <v>51</v>
      </c>
    </row>
    <row r="3" spans="1:23" s="27" customFormat="1" x14ac:dyDescent="0.3">
      <c r="B3" s="1"/>
      <c r="C3" s="3"/>
      <c r="D3" s="2"/>
      <c r="S3" s="4" t="s">
        <v>25</v>
      </c>
    </row>
    <row r="4" spans="1:23" ht="6" customHeight="1" x14ac:dyDescent="0.3"/>
    <row r="5" spans="1:23" s="8" customFormat="1" ht="21" customHeight="1" x14ac:dyDescent="0.25">
      <c r="A5" s="41" t="s">
        <v>12</v>
      </c>
      <c r="B5" s="41"/>
      <c r="C5" s="41"/>
      <c r="D5" s="42"/>
      <c r="E5" s="47" t="s">
        <v>13</v>
      </c>
      <c r="F5" s="48"/>
      <c r="G5" s="48"/>
      <c r="H5" s="48"/>
      <c r="I5" s="48"/>
      <c r="J5" s="48"/>
      <c r="K5" s="49"/>
      <c r="L5" s="50" t="s">
        <v>14</v>
      </c>
      <c r="M5" s="51"/>
      <c r="N5" s="51"/>
      <c r="O5" s="51"/>
      <c r="P5" s="51"/>
      <c r="Q5" s="51"/>
      <c r="R5" s="52" t="s">
        <v>23</v>
      </c>
      <c r="S5" s="53"/>
    </row>
    <row r="6" spans="1:23" s="8" customFormat="1" ht="21" customHeight="1" x14ac:dyDescent="0.25">
      <c r="A6" s="43"/>
      <c r="B6" s="43"/>
      <c r="C6" s="43"/>
      <c r="D6" s="44"/>
      <c r="E6" s="58" t="s">
        <v>7</v>
      </c>
      <c r="F6" s="45"/>
      <c r="G6" s="45"/>
      <c r="H6" s="45"/>
      <c r="I6" s="45"/>
      <c r="J6" s="45"/>
      <c r="K6" s="46"/>
      <c r="L6" s="59" t="s">
        <v>15</v>
      </c>
      <c r="M6" s="60"/>
      <c r="N6" s="60"/>
      <c r="O6" s="60"/>
      <c r="P6" s="60"/>
      <c r="Q6" s="60"/>
      <c r="R6" s="54"/>
      <c r="S6" s="55"/>
    </row>
    <row r="7" spans="1:23" s="8" customFormat="1" ht="21" customHeight="1" x14ac:dyDescent="0.25">
      <c r="A7" s="43"/>
      <c r="B7" s="43"/>
      <c r="C7" s="43"/>
      <c r="D7" s="44"/>
      <c r="E7" s="19"/>
      <c r="F7" s="19" t="s">
        <v>18</v>
      </c>
      <c r="G7" s="19"/>
      <c r="H7" s="19"/>
      <c r="I7" s="19"/>
      <c r="K7" s="20"/>
      <c r="L7" s="21"/>
      <c r="M7" s="21"/>
      <c r="N7" s="21"/>
      <c r="O7" s="21"/>
      <c r="P7" s="21"/>
      <c r="Q7" s="21"/>
      <c r="R7" s="54"/>
      <c r="S7" s="55"/>
      <c r="V7" s="13"/>
      <c r="W7" s="13"/>
    </row>
    <row r="8" spans="1:23" s="8" customFormat="1" ht="21" customHeight="1" x14ac:dyDescent="0.25">
      <c r="A8" s="43"/>
      <c r="B8" s="43"/>
      <c r="C8" s="43"/>
      <c r="D8" s="44"/>
      <c r="E8" s="19" t="s">
        <v>4</v>
      </c>
      <c r="F8" s="19" t="s">
        <v>30</v>
      </c>
      <c r="G8" s="19"/>
      <c r="H8" s="14" t="s">
        <v>6</v>
      </c>
      <c r="I8" s="19"/>
      <c r="J8" s="21"/>
      <c r="K8" s="19"/>
      <c r="L8" s="21"/>
      <c r="M8" s="21"/>
      <c r="N8" s="21"/>
      <c r="O8" s="21"/>
      <c r="P8" s="21"/>
      <c r="Q8" s="21"/>
      <c r="R8" s="54"/>
      <c r="S8" s="55"/>
      <c r="W8" s="13"/>
    </row>
    <row r="9" spans="1:23" s="8" customFormat="1" ht="21" customHeight="1" x14ac:dyDescent="0.25">
      <c r="A9" s="43"/>
      <c r="B9" s="43"/>
      <c r="C9" s="43"/>
      <c r="D9" s="44"/>
      <c r="E9" s="14" t="s">
        <v>17</v>
      </c>
      <c r="F9" s="19" t="s">
        <v>31</v>
      </c>
      <c r="G9" s="19"/>
      <c r="H9" s="25" t="s">
        <v>32</v>
      </c>
      <c r="I9" s="19"/>
      <c r="J9" s="21"/>
      <c r="K9" s="19"/>
      <c r="L9" s="21" t="s">
        <v>21</v>
      </c>
      <c r="M9" s="21"/>
      <c r="N9" s="21"/>
      <c r="O9" s="21"/>
      <c r="P9" s="21"/>
      <c r="Q9" s="21"/>
      <c r="R9" s="54"/>
      <c r="S9" s="55"/>
      <c r="V9" s="13"/>
      <c r="W9" s="13"/>
    </row>
    <row r="10" spans="1:23" s="8" customFormat="1" ht="21" customHeight="1" x14ac:dyDescent="0.25">
      <c r="A10" s="43"/>
      <c r="B10" s="43"/>
      <c r="C10" s="43"/>
      <c r="D10" s="44"/>
      <c r="E10" s="14" t="s">
        <v>20</v>
      </c>
      <c r="F10" s="25" t="s">
        <v>40</v>
      </c>
      <c r="G10" s="19" t="s">
        <v>5</v>
      </c>
      <c r="H10" s="25" t="s">
        <v>41</v>
      </c>
      <c r="I10" s="19" t="s">
        <v>19</v>
      </c>
      <c r="J10" s="21" t="s">
        <v>10</v>
      </c>
      <c r="K10" s="19" t="s">
        <v>3</v>
      </c>
      <c r="L10" s="15" t="s">
        <v>16</v>
      </c>
      <c r="M10" s="21" t="s">
        <v>26</v>
      </c>
      <c r="N10" s="21" t="s">
        <v>27</v>
      </c>
      <c r="O10" s="21" t="s">
        <v>28</v>
      </c>
      <c r="P10" s="21" t="s">
        <v>29</v>
      </c>
      <c r="Q10" s="21" t="s">
        <v>33</v>
      </c>
      <c r="R10" s="54"/>
      <c r="S10" s="55"/>
      <c r="V10" s="13"/>
      <c r="W10" s="13"/>
    </row>
    <row r="11" spans="1:23" s="8" customFormat="1" ht="21" customHeight="1" x14ac:dyDescent="0.25">
      <c r="A11" s="45"/>
      <c r="B11" s="45"/>
      <c r="C11" s="45"/>
      <c r="D11" s="46"/>
      <c r="E11" s="16" t="s">
        <v>20</v>
      </c>
      <c r="F11" s="16" t="s">
        <v>39</v>
      </c>
      <c r="G11" s="16" t="s">
        <v>8</v>
      </c>
      <c r="H11" s="16" t="s">
        <v>38</v>
      </c>
      <c r="I11" s="16" t="s">
        <v>9</v>
      </c>
      <c r="J11" s="17" t="s">
        <v>11</v>
      </c>
      <c r="K11" s="16" t="s">
        <v>1</v>
      </c>
      <c r="L11" s="17" t="s">
        <v>37</v>
      </c>
      <c r="M11" s="17" t="s">
        <v>34</v>
      </c>
      <c r="N11" s="17" t="s">
        <v>35</v>
      </c>
      <c r="O11" s="17" t="s">
        <v>36</v>
      </c>
      <c r="P11" s="17" t="s">
        <v>11</v>
      </c>
      <c r="Q11" s="16" t="s">
        <v>1</v>
      </c>
      <c r="R11" s="56"/>
      <c r="S11" s="57"/>
      <c r="V11" s="13"/>
      <c r="W11" s="13"/>
    </row>
    <row r="12" spans="1:23" s="8" customFormat="1" ht="3" customHeight="1" x14ac:dyDescent="0.25">
      <c r="A12" s="29"/>
      <c r="B12" s="29"/>
      <c r="C12" s="29"/>
      <c r="D12" s="26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S12" s="29"/>
    </row>
    <row r="13" spans="1:23" s="7" customFormat="1" ht="21" customHeight="1" x14ac:dyDescent="0.25">
      <c r="A13" s="61" t="s">
        <v>22</v>
      </c>
      <c r="B13" s="61"/>
      <c r="C13" s="61"/>
      <c r="D13" s="62"/>
      <c r="E13" s="23">
        <f t="shared" ref="E13:Q13" si="0">E14+E20+E23+E26+E43+E49+E54+E73+E76+E78</f>
        <v>794412674.87999988</v>
      </c>
      <c r="F13" s="23">
        <f t="shared" si="0"/>
        <v>13132381.679999998</v>
      </c>
      <c r="G13" s="23">
        <f t="shared" si="0"/>
        <v>21233398.070000004</v>
      </c>
      <c r="H13" s="23">
        <f t="shared" si="0"/>
        <v>8159794.9800000004</v>
      </c>
      <c r="I13" s="23">
        <f t="shared" si="0"/>
        <v>8110933.6699999999</v>
      </c>
      <c r="J13" s="23">
        <f t="shared" si="0"/>
        <v>987893028.19999993</v>
      </c>
      <c r="K13" s="23">
        <f t="shared" si="0"/>
        <v>48485987.030000001</v>
      </c>
      <c r="L13" s="23">
        <f t="shared" si="0"/>
        <v>352440318.16000003</v>
      </c>
      <c r="M13" s="23">
        <f t="shared" si="0"/>
        <v>574877219.23000002</v>
      </c>
      <c r="N13" s="23">
        <f t="shared" si="0"/>
        <v>351110273.5200001</v>
      </c>
      <c r="O13" s="23">
        <f t="shared" si="0"/>
        <v>221489655</v>
      </c>
      <c r="P13" s="23">
        <f t="shared" si="0"/>
        <v>52679817.689999998</v>
      </c>
      <c r="Q13" s="23">
        <f t="shared" si="0"/>
        <v>348845.07</v>
      </c>
      <c r="S13" s="63" t="s">
        <v>0</v>
      </c>
      <c r="T13" s="64"/>
    </row>
    <row r="14" spans="1:23" s="7" customFormat="1" ht="21" customHeight="1" x14ac:dyDescent="0.25">
      <c r="A14" s="30" t="s">
        <v>42</v>
      </c>
      <c r="B14" s="30"/>
      <c r="C14" s="31"/>
      <c r="D14" s="32"/>
      <c r="E14" s="23">
        <f>SUM(E15:E19)</f>
        <v>180854666.78999999</v>
      </c>
      <c r="F14" s="23">
        <f t="shared" ref="F14:Q14" si="1">SUM(F15:F19)</f>
        <v>3857177.5300000003</v>
      </c>
      <c r="G14" s="23">
        <f t="shared" si="1"/>
        <v>6482007.8300000001</v>
      </c>
      <c r="H14" s="23">
        <f t="shared" si="1"/>
        <v>1774555.6</v>
      </c>
      <c r="I14" s="23">
        <f t="shared" si="1"/>
        <v>2290064.17</v>
      </c>
      <c r="J14" s="23">
        <f t="shared" si="1"/>
        <v>271597177.75</v>
      </c>
      <c r="K14" s="23">
        <f t="shared" si="1"/>
        <v>1489494.75</v>
      </c>
      <c r="L14" s="23">
        <f t="shared" si="1"/>
        <v>64964294.749999993</v>
      </c>
      <c r="M14" s="23">
        <f t="shared" si="1"/>
        <v>158500889.28</v>
      </c>
      <c r="N14" s="23">
        <f t="shared" si="1"/>
        <v>87601801.080000013</v>
      </c>
      <c r="O14" s="23">
        <f t="shared" si="1"/>
        <v>34683252.519999996</v>
      </c>
      <c r="P14" s="23">
        <f t="shared" si="1"/>
        <v>13234915.5</v>
      </c>
      <c r="Q14" s="23">
        <f t="shared" si="1"/>
        <v>0</v>
      </c>
      <c r="R14" s="30" t="s">
        <v>60</v>
      </c>
      <c r="S14" s="33"/>
    </row>
    <row r="15" spans="1:23" s="7" customFormat="1" ht="21" customHeight="1" x14ac:dyDescent="0.25">
      <c r="A15" s="28" t="s">
        <v>118</v>
      </c>
      <c r="C15" s="31"/>
      <c r="D15" s="32"/>
      <c r="E15" s="22">
        <v>102223902.34999999</v>
      </c>
      <c r="F15" s="22">
        <v>2047973.15</v>
      </c>
      <c r="G15" s="22">
        <v>4332163.78</v>
      </c>
      <c r="H15" s="22">
        <v>1774555.6</v>
      </c>
      <c r="I15" s="22">
        <v>930674.04</v>
      </c>
      <c r="J15" s="22">
        <v>182394689.49000001</v>
      </c>
      <c r="K15" s="24">
        <v>132783.75</v>
      </c>
      <c r="L15" s="22">
        <v>32260418.719999999</v>
      </c>
      <c r="M15" s="22">
        <v>109671194.67</v>
      </c>
      <c r="N15" s="22">
        <v>53104748.990000002</v>
      </c>
      <c r="O15" s="22">
        <v>1051935</v>
      </c>
      <c r="P15" s="22">
        <v>10077155.5</v>
      </c>
      <c r="Q15" s="24"/>
      <c r="R15" s="34" t="s">
        <v>61</v>
      </c>
      <c r="S15" s="33"/>
    </row>
    <row r="16" spans="1:23" s="7" customFormat="1" ht="21" customHeight="1" x14ac:dyDescent="0.25">
      <c r="A16" s="28" t="s">
        <v>53</v>
      </c>
      <c r="C16" s="31"/>
      <c r="D16" s="32"/>
      <c r="E16" s="22">
        <v>19475069.670000002</v>
      </c>
      <c r="F16" s="22">
        <v>1116962.3500000001</v>
      </c>
      <c r="G16" s="22">
        <v>305513.28000000003</v>
      </c>
      <c r="H16" s="24">
        <v>0</v>
      </c>
      <c r="I16" s="22">
        <v>402366.15</v>
      </c>
      <c r="J16" s="22">
        <v>26459267.600000001</v>
      </c>
      <c r="K16" s="22">
        <v>705000</v>
      </c>
      <c r="L16" s="22">
        <v>7830173.9299999997</v>
      </c>
      <c r="M16" s="22">
        <v>16069565</v>
      </c>
      <c r="N16" s="22">
        <v>12270172.92</v>
      </c>
      <c r="O16" s="22">
        <v>5590322</v>
      </c>
      <c r="P16" s="22">
        <v>1183120</v>
      </c>
      <c r="Q16" s="24">
        <v>0</v>
      </c>
      <c r="R16" s="34" t="s">
        <v>64</v>
      </c>
      <c r="S16" s="33"/>
    </row>
    <row r="17" spans="1:19" s="7" customFormat="1" ht="21" customHeight="1" x14ac:dyDescent="0.25">
      <c r="A17" s="28" t="s">
        <v>52</v>
      </c>
      <c r="C17" s="31"/>
      <c r="D17" s="32"/>
      <c r="E17" s="22">
        <v>25117819.079999998</v>
      </c>
      <c r="F17" s="22">
        <v>215569.1</v>
      </c>
      <c r="G17" s="22">
        <v>755651.14</v>
      </c>
      <c r="H17" s="24">
        <v>0</v>
      </c>
      <c r="I17" s="22">
        <v>164474</v>
      </c>
      <c r="J17" s="22">
        <v>20023936.899999999</v>
      </c>
      <c r="K17" s="22">
        <v>0</v>
      </c>
      <c r="L17" s="22">
        <v>9040764.6999999993</v>
      </c>
      <c r="M17" s="22">
        <v>9728951.6099999994</v>
      </c>
      <c r="N17" s="22">
        <v>8455483.5199999996</v>
      </c>
      <c r="O17" s="22">
        <v>10655820</v>
      </c>
      <c r="P17" s="22">
        <v>661480</v>
      </c>
      <c r="Q17" s="24">
        <v>0</v>
      </c>
      <c r="R17" s="34" t="s">
        <v>63</v>
      </c>
      <c r="S17" s="33"/>
    </row>
    <row r="18" spans="1:19" s="7" customFormat="1" ht="21" customHeight="1" x14ac:dyDescent="0.25">
      <c r="A18" s="28" t="s">
        <v>51</v>
      </c>
      <c r="C18" s="31"/>
      <c r="D18" s="32"/>
      <c r="E18" s="22">
        <v>19351089.789999999</v>
      </c>
      <c r="F18" s="22">
        <v>168645</v>
      </c>
      <c r="G18" s="22">
        <v>664386.56000000006</v>
      </c>
      <c r="H18" s="24">
        <v>0</v>
      </c>
      <c r="I18" s="22">
        <v>67612.06</v>
      </c>
      <c r="J18" s="22">
        <v>14925732</v>
      </c>
      <c r="K18" s="24">
        <v>0</v>
      </c>
      <c r="L18" s="22">
        <v>6472986.2599999998</v>
      </c>
      <c r="M18" s="22">
        <v>11587564</v>
      </c>
      <c r="N18" s="22">
        <v>7772688.4500000002</v>
      </c>
      <c r="O18" s="22">
        <v>7138200</v>
      </c>
      <c r="P18" s="22">
        <v>735260</v>
      </c>
      <c r="Q18" s="24">
        <v>0</v>
      </c>
      <c r="R18" s="34" t="s">
        <v>62</v>
      </c>
      <c r="S18" s="33"/>
    </row>
    <row r="19" spans="1:19" s="7" customFormat="1" ht="21" customHeight="1" x14ac:dyDescent="0.25">
      <c r="A19" s="35" t="s">
        <v>119</v>
      </c>
      <c r="C19" s="31"/>
      <c r="D19" s="32"/>
      <c r="E19" s="22">
        <v>14686785.899999999</v>
      </c>
      <c r="F19" s="22">
        <v>308027.93</v>
      </c>
      <c r="G19" s="22">
        <v>424293.07</v>
      </c>
      <c r="H19" s="24">
        <v>0</v>
      </c>
      <c r="I19" s="22">
        <v>724937.92</v>
      </c>
      <c r="J19" s="22">
        <v>27793551.759999998</v>
      </c>
      <c r="K19" s="22">
        <v>651711</v>
      </c>
      <c r="L19" s="22">
        <v>9359951.1400000006</v>
      </c>
      <c r="M19" s="22">
        <v>11443614</v>
      </c>
      <c r="N19" s="22">
        <v>5998707.2000000002</v>
      </c>
      <c r="O19" s="22">
        <v>10246975.52</v>
      </c>
      <c r="P19" s="22">
        <v>577900</v>
      </c>
      <c r="Q19" s="24">
        <v>0</v>
      </c>
      <c r="R19" s="34" t="s">
        <v>65</v>
      </c>
      <c r="S19" s="33"/>
    </row>
    <row r="20" spans="1:19" s="7" customFormat="1" ht="21" customHeight="1" x14ac:dyDescent="0.25">
      <c r="A20" s="30" t="s">
        <v>43</v>
      </c>
      <c r="B20" s="30"/>
      <c r="C20" s="31"/>
      <c r="D20" s="32"/>
      <c r="E20" s="23">
        <f>SUM(E21:E22)</f>
        <v>35831023.549999997</v>
      </c>
      <c r="F20" s="23">
        <f t="shared" ref="F20:Q20" si="2">SUM(F21:F22)</f>
        <v>191426.4</v>
      </c>
      <c r="G20" s="23">
        <f t="shared" si="2"/>
        <v>579649.97</v>
      </c>
      <c r="H20" s="23">
        <f t="shared" si="2"/>
        <v>0</v>
      </c>
      <c r="I20" s="23">
        <f t="shared" si="2"/>
        <v>102541</v>
      </c>
      <c r="J20" s="23">
        <f t="shared" si="2"/>
        <v>46775614</v>
      </c>
      <c r="K20" s="23">
        <f t="shared" si="2"/>
        <v>2606000</v>
      </c>
      <c r="L20" s="23">
        <f t="shared" si="2"/>
        <v>12865364.640000001</v>
      </c>
      <c r="M20" s="23">
        <f t="shared" si="2"/>
        <v>19245379</v>
      </c>
      <c r="N20" s="23">
        <f t="shared" si="2"/>
        <v>14609945.66</v>
      </c>
      <c r="O20" s="23">
        <f t="shared" si="2"/>
        <v>23975498</v>
      </c>
      <c r="P20" s="23">
        <f t="shared" si="2"/>
        <v>2947463.9000000004</v>
      </c>
      <c r="Q20" s="23">
        <f t="shared" si="2"/>
        <v>202375</v>
      </c>
      <c r="R20" s="30" t="s">
        <v>66</v>
      </c>
      <c r="S20" s="33"/>
    </row>
    <row r="21" spans="1:19" s="7" customFormat="1" ht="21" customHeight="1" x14ac:dyDescent="0.25">
      <c r="A21" s="28" t="s">
        <v>54</v>
      </c>
      <c r="B21" s="28"/>
      <c r="C21" s="31"/>
      <c r="D21" s="32"/>
      <c r="E21" s="22">
        <v>21754823.75</v>
      </c>
      <c r="F21" s="22">
        <v>182786.1</v>
      </c>
      <c r="G21" s="22">
        <v>445489.6</v>
      </c>
      <c r="H21" s="24">
        <v>0</v>
      </c>
      <c r="I21" s="24">
        <v>10581</v>
      </c>
      <c r="J21" s="22">
        <v>22520787</v>
      </c>
      <c r="K21" s="24">
        <v>966000</v>
      </c>
      <c r="L21" s="22">
        <v>6350198.6900000004</v>
      </c>
      <c r="M21" s="22">
        <v>9255733</v>
      </c>
      <c r="N21" s="22">
        <v>8245797.2400000002</v>
      </c>
      <c r="O21" s="22">
        <v>12600428</v>
      </c>
      <c r="P21" s="22">
        <v>1701247.56</v>
      </c>
      <c r="Q21" s="24">
        <v>202375</v>
      </c>
      <c r="R21" s="28" t="s">
        <v>67</v>
      </c>
      <c r="S21" s="33"/>
    </row>
    <row r="22" spans="1:19" s="7" customFormat="1" ht="21" customHeight="1" x14ac:dyDescent="0.25">
      <c r="A22" s="28" t="s">
        <v>55</v>
      </c>
      <c r="B22" s="28"/>
      <c r="C22" s="31"/>
      <c r="D22" s="32"/>
      <c r="E22" s="22">
        <v>14076199.799999999</v>
      </c>
      <c r="F22" s="22">
        <v>8640.2999999999993</v>
      </c>
      <c r="G22" s="22">
        <v>134160.37</v>
      </c>
      <c r="H22" s="24">
        <v>0</v>
      </c>
      <c r="I22" s="22">
        <v>91960</v>
      </c>
      <c r="J22" s="22">
        <v>24254827</v>
      </c>
      <c r="K22" s="22">
        <v>1640000</v>
      </c>
      <c r="L22" s="22">
        <v>6515165.9500000002</v>
      </c>
      <c r="M22" s="22">
        <v>9989646</v>
      </c>
      <c r="N22" s="22">
        <v>6364148.4199999999</v>
      </c>
      <c r="O22" s="22">
        <v>11375070</v>
      </c>
      <c r="P22" s="22">
        <v>1246216.3400000001</v>
      </c>
      <c r="Q22" s="24">
        <v>0</v>
      </c>
      <c r="R22" s="28" t="s">
        <v>68</v>
      </c>
      <c r="S22" s="33"/>
    </row>
    <row r="23" spans="1:19" s="7" customFormat="1" ht="21" customHeight="1" x14ac:dyDescent="0.25">
      <c r="A23" s="30" t="s">
        <v>44</v>
      </c>
      <c r="B23" s="30"/>
      <c r="C23" s="31"/>
      <c r="D23" s="32"/>
      <c r="E23" s="23">
        <f>SUM(E24:E25)</f>
        <v>63671114.25</v>
      </c>
      <c r="F23" s="23">
        <f t="shared" ref="F23:Q23" si="3">SUM(F24:F25)</f>
        <v>186270.1</v>
      </c>
      <c r="G23" s="23">
        <f t="shared" si="3"/>
        <v>590657.11</v>
      </c>
      <c r="H23" s="23">
        <f t="shared" si="3"/>
        <v>0</v>
      </c>
      <c r="I23" s="23">
        <f t="shared" si="3"/>
        <v>477408.64</v>
      </c>
      <c r="J23" s="23">
        <f t="shared" si="3"/>
        <v>84649542.570000008</v>
      </c>
      <c r="K23" s="23">
        <f t="shared" si="3"/>
        <v>2774500</v>
      </c>
      <c r="L23" s="23">
        <f t="shared" si="3"/>
        <v>37225943.909999996</v>
      </c>
      <c r="M23" s="23">
        <f t="shared" si="3"/>
        <v>38077125.219999999</v>
      </c>
      <c r="N23" s="23">
        <f t="shared" si="3"/>
        <v>36670793.530000001</v>
      </c>
      <c r="O23" s="23">
        <f t="shared" si="3"/>
        <v>20750601.98</v>
      </c>
      <c r="P23" s="23">
        <f t="shared" si="3"/>
        <v>4580559.1500000004</v>
      </c>
      <c r="Q23" s="23">
        <f t="shared" si="3"/>
        <v>18000</v>
      </c>
      <c r="R23" s="30" t="s">
        <v>69</v>
      </c>
      <c r="S23" s="33"/>
    </row>
    <row r="24" spans="1:19" s="7" customFormat="1" ht="21" customHeight="1" x14ac:dyDescent="0.25">
      <c r="A24" s="36" t="s">
        <v>56</v>
      </c>
      <c r="B24" s="37"/>
      <c r="C24" s="31"/>
      <c r="D24" s="32"/>
      <c r="E24" s="22">
        <v>43351405.390000001</v>
      </c>
      <c r="F24" s="22">
        <v>161796.1</v>
      </c>
      <c r="G24" s="22">
        <v>370874.87</v>
      </c>
      <c r="H24" s="24">
        <v>0</v>
      </c>
      <c r="I24" s="22">
        <v>243844</v>
      </c>
      <c r="J24" s="22">
        <v>57720962.950000003</v>
      </c>
      <c r="K24" s="24">
        <v>1131000</v>
      </c>
      <c r="L24" s="22">
        <v>22116784.91</v>
      </c>
      <c r="M24" s="22">
        <v>26461294.559999999</v>
      </c>
      <c r="N24" s="22">
        <v>28791558.32</v>
      </c>
      <c r="O24" s="22">
        <v>16220583.359999999</v>
      </c>
      <c r="P24" s="22">
        <v>2320000</v>
      </c>
      <c r="Q24" s="24">
        <v>18000</v>
      </c>
      <c r="R24" s="28" t="s">
        <v>70</v>
      </c>
      <c r="S24" s="33"/>
    </row>
    <row r="25" spans="1:19" s="7" customFormat="1" ht="21" customHeight="1" x14ac:dyDescent="0.25">
      <c r="A25" s="28" t="s">
        <v>57</v>
      </c>
      <c r="B25" s="28"/>
      <c r="C25" s="31"/>
      <c r="D25" s="32"/>
      <c r="E25" s="22">
        <v>20319708.859999999</v>
      </c>
      <c r="F25" s="22">
        <v>24474</v>
      </c>
      <c r="G25" s="22">
        <v>219782.24</v>
      </c>
      <c r="H25" s="24">
        <v>0</v>
      </c>
      <c r="I25" s="22">
        <v>233564.64</v>
      </c>
      <c r="J25" s="22">
        <v>26928579.620000001</v>
      </c>
      <c r="K25" s="24">
        <v>1643500</v>
      </c>
      <c r="L25" s="22">
        <v>15109159</v>
      </c>
      <c r="M25" s="22">
        <v>11615830.66</v>
      </c>
      <c r="N25" s="22">
        <v>7879235.21</v>
      </c>
      <c r="O25" s="22">
        <v>4530018.62</v>
      </c>
      <c r="P25" s="22">
        <v>2260559.15</v>
      </c>
      <c r="Q25" s="24">
        <v>0</v>
      </c>
      <c r="R25" s="38" t="s">
        <v>71</v>
      </c>
      <c r="S25" s="33"/>
    </row>
    <row r="26" spans="1:19" s="7" customFormat="1" ht="21" customHeight="1" x14ac:dyDescent="0.25">
      <c r="A26" s="30" t="s">
        <v>45</v>
      </c>
      <c r="B26" s="30"/>
      <c r="C26" s="31"/>
      <c r="D26" s="32"/>
      <c r="E26" s="23">
        <f>SUM(E27:E28)</f>
        <v>135019601.70000002</v>
      </c>
      <c r="F26" s="23">
        <f t="shared" ref="F26:Q26" si="4">SUM(F27:F28)</f>
        <v>2401140.9</v>
      </c>
      <c r="G26" s="23">
        <f t="shared" si="4"/>
        <v>4434101.25</v>
      </c>
      <c r="H26" s="23">
        <f t="shared" si="4"/>
        <v>3246876.8</v>
      </c>
      <c r="I26" s="23">
        <f t="shared" si="4"/>
        <v>89691.35</v>
      </c>
      <c r="J26" s="23">
        <f t="shared" si="4"/>
        <v>152178940.25</v>
      </c>
      <c r="K26" s="23">
        <f t="shared" si="4"/>
        <v>28144539</v>
      </c>
      <c r="L26" s="23">
        <f t="shared" si="4"/>
        <v>58643163.770000003</v>
      </c>
      <c r="M26" s="23">
        <f t="shared" si="4"/>
        <v>110318007</v>
      </c>
      <c r="N26" s="23">
        <f t="shared" si="4"/>
        <v>43491239.280000001</v>
      </c>
      <c r="O26" s="23">
        <f t="shared" si="4"/>
        <v>36408925</v>
      </c>
      <c r="P26" s="23">
        <f t="shared" si="4"/>
        <v>3024184.95</v>
      </c>
      <c r="Q26" s="23">
        <f t="shared" si="4"/>
        <v>0</v>
      </c>
      <c r="R26" s="30" t="s">
        <v>72</v>
      </c>
      <c r="S26" s="33"/>
    </row>
    <row r="27" spans="1:19" s="7" customFormat="1" ht="21" customHeight="1" x14ac:dyDescent="0.25">
      <c r="A27" s="28" t="s">
        <v>58</v>
      </c>
      <c r="B27" s="28"/>
      <c r="C27" s="31"/>
      <c r="D27" s="32"/>
      <c r="E27" s="22">
        <v>115661338.58000001</v>
      </c>
      <c r="F27" s="22">
        <v>2376009.9</v>
      </c>
      <c r="G27" s="22">
        <v>4434101.25</v>
      </c>
      <c r="H27" s="22">
        <v>3246876.8</v>
      </c>
      <c r="I27" s="22">
        <v>59492.85</v>
      </c>
      <c r="J27" s="22">
        <v>119235258.25</v>
      </c>
      <c r="K27" s="22">
        <v>25146539</v>
      </c>
      <c r="L27" s="22">
        <v>46392035.460000001</v>
      </c>
      <c r="M27" s="22">
        <v>100019382</v>
      </c>
      <c r="N27" s="22">
        <v>32924787.670000002</v>
      </c>
      <c r="O27" s="22">
        <v>19472118</v>
      </c>
      <c r="P27" s="22">
        <v>1203161.95</v>
      </c>
      <c r="Q27" s="24">
        <v>0</v>
      </c>
      <c r="R27" s="28" t="s">
        <v>73</v>
      </c>
      <c r="S27" s="33"/>
    </row>
    <row r="28" spans="1:19" s="7" customFormat="1" ht="21" customHeight="1" x14ac:dyDescent="0.25">
      <c r="A28" s="28" t="s">
        <v>59</v>
      </c>
      <c r="B28" s="28"/>
      <c r="C28" s="31"/>
      <c r="D28" s="32"/>
      <c r="E28" s="22">
        <v>19358263.119999997</v>
      </c>
      <c r="F28" s="22">
        <v>25131</v>
      </c>
      <c r="G28" s="22">
        <v>0</v>
      </c>
      <c r="H28" s="24">
        <v>0</v>
      </c>
      <c r="I28" s="22">
        <v>30198.5</v>
      </c>
      <c r="J28" s="22">
        <v>32943682</v>
      </c>
      <c r="K28" s="22">
        <v>2998000</v>
      </c>
      <c r="L28" s="22">
        <v>12251128.310000001</v>
      </c>
      <c r="M28" s="22">
        <v>10298625</v>
      </c>
      <c r="N28" s="22">
        <v>10566451.609999999</v>
      </c>
      <c r="O28" s="22">
        <v>16936807</v>
      </c>
      <c r="P28" s="22">
        <v>1821023</v>
      </c>
      <c r="Q28" s="24">
        <v>0</v>
      </c>
      <c r="R28" s="28" t="s">
        <v>74</v>
      </c>
      <c r="S28" s="33"/>
    </row>
    <row r="29" spans="1:19" s="8" customFormat="1" ht="21" customHeight="1" x14ac:dyDescent="0.25">
      <c r="A29" s="31"/>
      <c r="B29" s="31"/>
      <c r="C29" s="31"/>
      <c r="D29" s="31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31"/>
    </row>
    <row r="30" spans="1:19" s="8" customFormat="1" ht="21" customHeight="1" x14ac:dyDescent="0.25">
      <c r="A30" s="31"/>
      <c r="B30" s="31"/>
      <c r="C30" s="31"/>
      <c r="D30" s="31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31"/>
    </row>
    <row r="31" spans="1:19" s="1" customFormat="1" x14ac:dyDescent="0.3">
      <c r="B31" s="2" t="s">
        <v>2</v>
      </c>
      <c r="C31" s="3">
        <v>19.2</v>
      </c>
      <c r="D31" s="2" t="s">
        <v>122</v>
      </c>
    </row>
    <row r="32" spans="1:19" s="27" customFormat="1" x14ac:dyDescent="0.3">
      <c r="B32" s="1" t="s">
        <v>24</v>
      </c>
      <c r="C32" s="3">
        <v>19.2</v>
      </c>
      <c r="D32" s="2" t="s">
        <v>123</v>
      </c>
    </row>
    <row r="33" spans="1:23" s="27" customFormat="1" x14ac:dyDescent="0.3">
      <c r="B33" s="1"/>
      <c r="C33" s="3"/>
      <c r="D33" s="2"/>
      <c r="S33" s="4" t="s">
        <v>25</v>
      </c>
    </row>
    <row r="34" spans="1:23" ht="6" customHeight="1" x14ac:dyDescent="0.3"/>
    <row r="35" spans="1:23" s="8" customFormat="1" ht="21" customHeight="1" x14ac:dyDescent="0.25">
      <c r="A35" s="41" t="s">
        <v>12</v>
      </c>
      <c r="B35" s="41"/>
      <c r="C35" s="41"/>
      <c r="D35" s="42"/>
      <c r="E35" s="47" t="s">
        <v>13</v>
      </c>
      <c r="F35" s="48"/>
      <c r="G35" s="48"/>
      <c r="H35" s="48"/>
      <c r="I35" s="48"/>
      <c r="J35" s="48"/>
      <c r="K35" s="49"/>
      <c r="L35" s="50" t="s">
        <v>14</v>
      </c>
      <c r="M35" s="51"/>
      <c r="N35" s="51"/>
      <c r="O35" s="51"/>
      <c r="P35" s="51"/>
      <c r="Q35" s="51"/>
      <c r="R35" s="52" t="s">
        <v>23</v>
      </c>
      <c r="S35" s="53"/>
    </row>
    <row r="36" spans="1:23" s="8" customFormat="1" ht="21" customHeight="1" x14ac:dyDescent="0.25">
      <c r="A36" s="43"/>
      <c r="B36" s="43"/>
      <c r="C36" s="43"/>
      <c r="D36" s="44"/>
      <c r="E36" s="58" t="s">
        <v>7</v>
      </c>
      <c r="F36" s="45"/>
      <c r="G36" s="45"/>
      <c r="H36" s="45"/>
      <c r="I36" s="45"/>
      <c r="J36" s="45"/>
      <c r="K36" s="46"/>
      <c r="L36" s="59" t="s">
        <v>15</v>
      </c>
      <c r="M36" s="60"/>
      <c r="N36" s="60"/>
      <c r="O36" s="60"/>
      <c r="P36" s="60"/>
      <c r="Q36" s="60"/>
      <c r="R36" s="54"/>
      <c r="S36" s="55"/>
    </row>
    <row r="37" spans="1:23" s="8" customFormat="1" ht="21" customHeight="1" x14ac:dyDescent="0.25">
      <c r="A37" s="43"/>
      <c r="B37" s="43"/>
      <c r="C37" s="43"/>
      <c r="D37" s="44"/>
      <c r="E37" s="19"/>
      <c r="F37" s="19" t="s">
        <v>18</v>
      </c>
      <c r="G37" s="19"/>
      <c r="H37" s="19"/>
      <c r="I37" s="19"/>
      <c r="K37" s="20"/>
      <c r="L37" s="21"/>
      <c r="M37" s="21"/>
      <c r="N37" s="21"/>
      <c r="O37" s="21"/>
      <c r="P37" s="21"/>
      <c r="Q37" s="21"/>
      <c r="R37" s="54"/>
      <c r="S37" s="55"/>
      <c r="V37" s="13"/>
      <c r="W37" s="13"/>
    </row>
    <row r="38" spans="1:23" s="8" customFormat="1" ht="21" customHeight="1" x14ac:dyDescent="0.25">
      <c r="A38" s="43"/>
      <c r="B38" s="43"/>
      <c r="C38" s="43"/>
      <c r="D38" s="44"/>
      <c r="E38" s="19" t="s">
        <v>4</v>
      </c>
      <c r="F38" s="19" t="s">
        <v>30</v>
      </c>
      <c r="G38" s="19"/>
      <c r="H38" s="14" t="s">
        <v>6</v>
      </c>
      <c r="I38" s="19"/>
      <c r="J38" s="21"/>
      <c r="K38" s="19"/>
      <c r="L38" s="21"/>
      <c r="M38" s="21"/>
      <c r="N38" s="21"/>
      <c r="O38" s="21"/>
      <c r="P38" s="21"/>
      <c r="Q38" s="21"/>
      <c r="R38" s="54"/>
      <c r="S38" s="55"/>
      <c r="V38" s="13"/>
      <c r="W38" s="13"/>
    </row>
    <row r="39" spans="1:23" s="8" customFormat="1" ht="21" customHeight="1" x14ac:dyDescent="0.25">
      <c r="A39" s="43"/>
      <c r="B39" s="43"/>
      <c r="C39" s="43"/>
      <c r="D39" s="44"/>
      <c r="E39" s="14" t="s">
        <v>17</v>
      </c>
      <c r="F39" s="19" t="s">
        <v>31</v>
      </c>
      <c r="G39" s="19"/>
      <c r="H39" s="25" t="s">
        <v>32</v>
      </c>
      <c r="I39" s="19"/>
      <c r="J39" s="21"/>
      <c r="K39" s="19"/>
      <c r="L39" s="21" t="s">
        <v>21</v>
      </c>
      <c r="M39" s="21"/>
      <c r="N39" s="21"/>
      <c r="O39" s="21"/>
      <c r="P39" s="21"/>
      <c r="Q39" s="21"/>
      <c r="R39" s="54"/>
      <c r="S39" s="55"/>
      <c r="V39" s="13"/>
      <c r="W39" s="13"/>
    </row>
    <row r="40" spans="1:23" s="8" customFormat="1" ht="21" customHeight="1" x14ac:dyDescent="0.25">
      <c r="A40" s="43"/>
      <c r="B40" s="43"/>
      <c r="C40" s="43"/>
      <c r="D40" s="44"/>
      <c r="E40" s="14" t="s">
        <v>20</v>
      </c>
      <c r="F40" s="25" t="s">
        <v>40</v>
      </c>
      <c r="G40" s="19" t="s">
        <v>5</v>
      </c>
      <c r="H40" s="25" t="s">
        <v>41</v>
      </c>
      <c r="I40" s="19" t="s">
        <v>19</v>
      </c>
      <c r="J40" s="21" t="s">
        <v>10</v>
      </c>
      <c r="K40" s="19" t="s">
        <v>3</v>
      </c>
      <c r="L40" s="15" t="s">
        <v>16</v>
      </c>
      <c r="M40" s="21" t="s">
        <v>26</v>
      </c>
      <c r="N40" s="21" t="s">
        <v>27</v>
      </c>
      <c r="O40" s="21" t="s">
        <v>28</v>
      </c>
      <c r="P40" s="21" t="s">
        <v>29</v>
      </c>
      <c r="Q40" s="21" t="s">
        <v>33</v>
      </c>
      <c r="R40" s="54"/>
      <c r="S40" s="55"/>
      <c r="V40" s="13"/>
      <c r="W40" s="13"/>
    </row>
    <row r="41" spans="1:23" s="8" customFormat="1" ht="21" customHeight="1" x14ac:dyDescent="0.25">
      <c r="A41" s="45"/>
      <c r="B41" s="45"/>
      <c r="C41" s="45"/>
      <c r="D41" s="46"/>
      <c r="E41" s="16" t="s">
        <v>20</v>
      </c>
      <c r="F41" s="16" t="s">
        <v>39</v>
      </c>
      <c r="G41" s="16" t="s">
        <v>8</v>
      </c>
      <c r="H41" s="16" t="s">
        <v>38</v>
      </c>
      <c r="I41" s="16" t="s">
        <v>9</v>
      </c>
      <c r="J41" s="17" t="s">
        <v>11</v>
      </c>
      <c r="K41" s="16" t="s">
        <v>1</v>
      </c>
      <c r="L41" s="17" t="s">
        <v>37</v>
      </c>
      <c r="M41" s="17" t="s">
        <v>34</v>
      </c>
      <c r="N41" s="17" t="s">
        <v>35</v>
      </c>
      <c r="O41" s="17" t="s">
        <v>36</v>
      </c>
      <c r="P41" s="17" t="s">
        <v>11</v>
      </c>
      <c r="Q41" s="16" t="s">
        <v>1</v>
      </c>
      <c r="R41" s="56"/>
      <c r="S41" s="57"/>
      <c r="V41" s="13"/>
    </row>
    <row r="42" spans="1:23" s="8" customFormat="1" ht="3" customHeight="1" x14ac:dyDescent="0.25">
      <c r="A42" s="29"/>
      <c r="B42" s="29"/>
      <c r="C42" s="29"/>
      <c r="D42" s="26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S42" s="29"/>
    </row>
    <row r="43" spans="1:23" s="7" customFormat="1" ht="21" customHeight="1" x14ac:dyDescent="0.25">
      <c r="A43" s="30" t="s">
        <v>46</v>
      </c>
      <c r="D43" s="18"/>
      <c r="E43" s="23">
        <f>SUM(E44:E48)</f>
        <v>135701612.75</v>
      </c>
      <c r="F43" s="23">
        <f t="shared" ref="F43:Q43" si="5">SUM(F44:F48)</f>
        <v>3960266.0000000005</v>
      </c>
      <c r="G43" s="23">
        <f t="shared" si="5"/>
        <v>3899767.3200000003</v>
      </c>
      <c r="H43" s="23">
        <f t="shared" si="5"/>
        <v>2616241.37</v>
      </c>
      <c r="I43" s="23">
        <f t="shared" si="5"/>
        <v>4333649</v>
      </c>
      <c r="J43" s="23">
        <f t="shared" si="5"/>
        <v>198035875.76999998</v>
      </c>
      <c r="K43" s="23">
        <f t="shared" si="5"/>
        <v>0</v>
      </c>
      <c r="L43" s="23">
        <f t="shared" si="5"/>
        <v>79356543.109999999</v>
      </c>
      <c r="M43" s="23">
        <f t="shared" si="5"/>
        <v>118604693</v>
      </c>
      <c r="N43" s="23">
        <f t="shared" si="5"/>
        <v>68674676.700000003</v>
      </c>
      <c r="O43" s="23">
        <f t="shared" si="5"/>
        <v>33380182.039999999</v>
      </c>
      <c r="P43" s="23">
        <f t="shared" si="5"/>
        <v>10607297.319999998</v>
      </c>
      <c r="Q43" s="23">
        <f t="shared" si="5"/>
        <v>0</v>
      </c>
      <c r="R43" s="30" t="s">
        <v>87</v>
      </c>
    </row>
    <row r="44" spans="1:23" s="7" customFormat="1" ht="21" customHeight="1" x14ac:dyDescent="0.25">
      <c r="A44" s="28" t="s">
        <v>75</v>
      </c>
      <c r="D44" s="18"/>
      <c r="E44" s="22">
        <v>62834694.759999998</v>
      </c>
      <c r="F44" s="22">
        <v>3264838.7</v>
      </c>
      <c r="G44" s="22">
        <v>2843615.24</v>
      </c>
      <c r="H44" s="22">
        <v>2616241.37</v>
      </c>
      <c r="I44" s="22">
        <v>4156342</v>
      </c>
      <c r="J44" s="22">
        <v>114802768.2</v>
      </c>
      <c r="K44" s="24">
        <v>0</v>
      </c>
      <c r="L44" s="22">
        <v>35089521.979999997</v>
      </c>
      <c r="M44" s="22">
        <v>73790062.5</v>
      </c>
      <c r="N44" s="22">
        <v>37906652.049999997</v>
      </c>
      <c r="O44" s="22">
        <v>13107792.59</v>
      </c>
      <c r="P44" s="22">
        <v>7950120</v>
      </c>
      <c r="Q44" s="22">
        <v>0</v>
      </c>
      <c r="R44" s="28" t="s">
        <v>88</v>
      </c>
    </row>
    <row r="45" spans="1:23" s="7" customFormat="1" ht="21" customHeight="1" x14ac:dyDescent="0.25">
      <c r="A45" s="28" t="s">
        <v>78</v>
      </c>
      <c r="D45" s="18"/>
      <c r="E45" s="7">
        <v>19162966.789999999</v>
      </c>
      <c r="F45" s="22">
        <v>134833.60000000001</v>
      </c>
      <c r="G45" s="22">
        <v>192834.48</v>
      </c>
      <c r="H45" s="22">
        <v>0</v>
      </c>
      <c r="I45" s="22">
        <v>104515</v>
      </c>
      <c r="J45" s="22">
        <v>29860962.399999999</v>
      </c>
      <c r="K45" s="24">
        <v>0</v>
      </c>
      <c r="L45" s="22">
        <v>12215184.23</v>
      </c>
      <c r="M45" s="22">
        <v>11764397</v>
      </c>
      <c r="N45" s="22">
        <v>9955950.5999999996</v>
      </c>
      <c r="O45" s="22">
        <v>4218400</v>
      </c>
      <c r="P45" s="22">
        <v>490000</v>
      </c>
      <c r="Q45" s="22">
        <v>0</v>
      </c>
      <c r="R45" s="28" t="s">
        <v>91</v>
      </c>
    </row>
    <row r="46" spans="1:23" s="7" customFormat="1" ht="21" customHeight="1" x14ac:dyDescent="0.25">
      <c r="A46" s="28" t="s">
        <v>77</v>
      </c>
      <c r="D46" s="18"/>
      <c r="E46" s="22">
        <v>16672675.18</v>
      </c>
      <c r="F46" s="22">
        <v>73803.7</v>
      </c>
      <c r="G46" s="22">
        <v>290235.65000000002</v>
      </c>
      <c r="H46" s="22">
        <v>0</v>
      </c>
      <c r="I46" s="24">
        <v>25950</v>
      </c>
      <c r="J46" s="22">
        <v>11002826.82</v>
      </c>
      <c r="K46" s="24">
        <v>0</v>
      </c>
      <c r="L46" s="22">
        <v>6275436.25</v>
      </c>
      <c r="M46" s="22">
        <v>11227876</v>
      </c>
      <c r="N46" s="22">
        <v>4165489.48</v>
      </c>
      <c r="O46" s="22">
        <v>3916250</v>
      </c>
      <c r="P46" s="22">
        <v>765423.95</v>
      </c>
      <c r="Q46" s="24">
        <v>0</v>
      </c>
      <c r="R46" s="28" t="s">
        <v>90</v>
      </c>
    </row>
    <row r="47" spans="1:23" s="7" customFormat="1" ht="21" customHeight="1" x14ac:dyDescent="0.25">
      <c r="A47" s="28" t="s">
        <v>76</v>
      </c>
      <c r="D47" s="18"/>
      <c r="E47" s="22">
        <v>16450997.42</v>
      </c>
      <c r="F47" s="22">
        <v>42110.8</v>
      </c>
      <c r="G47" s="22">
        <v>446287.23</v>
      </c>
      <c r="H47" s="24">
        <v>0</v>
      </c>
      <c r="I47" s="22">
        <v>8086</v>
      </c>
      <c r="J47" s="22">
        <v>12643522.84</v>
      </c>
      <c r="K47" s="24">
        <v>0</v>
      </c>
      <c r="L47" s="22">
        <v>5490450.4500000002</v>
      </c>
      <c r="M47" s="22">
        <v>11796032</v>
      </c>
      <c r="N47" s="22">
        <v>7605350.9900000002</v>
      </c>
      <c r="O47" s="22">
        <v>2723680.2</v>
      </c>
      <c r="P47" s="22">
        <v>567540</v>
      </c>
      <c r="Q47" s="24">
        <v>0</v>
      </c>
      <c r="R47" s="28" t="s">
        <v>89</v>
      </c>
    </row>
    <row r="48" spans="1:23" s="7" customFormat="1" ht="21" customHeight="1" x14ac:dyDescent="0.25">
      <c r="A48" s="28" t="s">
        <v>79</v>
      </c>
      <c r="D48" s="18"/>
      <c r="E48" s="22">
        <v>20580278.599999998</v>
      </c>
      <c r="F48" s="22">
        <v>444679.2</v>
      </c>
      <c r="G48" s="22">
        <v>126794.72</v>
      </c>
      <c r="H48" s="24">
        <v>0</v>
      </c>
      <c r="I48" s="22">
        <v>38756</v>
      </c>
      <c r="J48" s="22">
        <v>29725795.510000002</v>
      </c>
      <c r="K48" s="24">
        <v>0</v>
      </c>
      <c r="L48" s="22">
        <v>20285950.199999999</v>
      </c>
      <c r="M48" s="22">
        <v>10026325.5</v>
      </c>
      <c r="N48" s="22">
        <v>9041233.5800000001</v>
      </c>
      <c r="O48" s="22">
        <v>9414059.25</v>
      </c>
      <c r="P48" s="22">
        <v>834213.37</v>
      </c>
      <c r="Q48" s="24">
        <v>0</v>
      </c>
      <c r="R48" s="28" t="s">
        <v>92</v>
      </c>
    </row>
    <row r="49" spans="1:19" s="7" customFormat="1" ht="21" customHeight="1" x14ac:dyDescent="0.25">
      <c r="A49" s="30" t="s">
        <v>47</v>
      </c>
      <c r="D49" s="18"/>
      <c r="E49" s="23">
        <f>SUM(E50:E53)</f>
        <v>62662917</v>
      </c>
      <c r="F49" s="23">
        <f t="shared" ref="F49:Q49" si="6">SUM(F50:F53)</f>
        <v>838159.2</v>
      </c>
      <c r="G49" s="23">
        <f t="shared" si="6"/>
        <v>1972892.03</v>
      </c>
      <c r="H49" s="23">
        <f t="shared" si="6"/>
        <v>54426.21</v>
      </c>
      <c r="I49" s="23">
        <f t="shared" si="6"/>
        <v>273908</v>
      </c>
      <c r="J49" s="23">
        <f t="shared" si="6"/>
        <v>73540285</v>
      </c>
      <c r="K49" s="23">
        <f t="shared" si="6"/>
        <v>3660100</v>
      </c>
      <c r="L49" s="23">
        <f t="shared" si="6"/>
        <v>26663140.149999999</v>
      </c>
      <c r="M49" s="23">
        <f t="shared" si="6"/>
        <v>35126572.880000003</v>
      </c>
      <c r="N49" s="23">
        <f t="shared" si="6"/>
        <v>27215978.160000004</v>
      </c>
      <c r="O49" s="23">
        <f t="shared" si="6"/>
        <v>25961311</v>
      </c>
      <c r="P49" s="23">
        <f t="shared" si="6"/>
        <v>6969199.7300000004</v>
      </c>
      <c r="Q49" s="23">
        <f t="shared" si="6"/>
        <v>0</v>
      </c>
      <c r="R49" s="30" t="s">
        <v>93</v>
      </c>
    </row>
    <row r="50" spans="1:19" s="7" customFormat="1" ht="21" customHeight="1" x14ac:dyDescent="0.25">
      <c r="A50" s="28" t="s">
        <v>81</v>
      </c>
      <c r="D50" s="18"/>
      <c r="E50" s="22">
        <v>18526334.25</v>
      </c>
      <c r="F50" s="22">
        <v>393894.5</v>
      </c>
      <c r="G50" s="22">
        <v>1254227.1299999999</v>
      </c>
      <c r="H50" s="24">
        <v>0</v>
      </c>
      <c r="I50" s="22">
        <v>71722</v>
      </c>
      <c r="J50" s="22">
        <v>18882522</v>
      </c>
      <c r="K50" s="24">
        <v>0</v>
      </c>
      <c r="L50" s="22">
        <v>5764441.3799999999</v>
      </c>
      <c r="M50" s="22">
        <v>10866957.880000001</v>
      </c>
      <c r="N50" s="22">
        <v>10131848.34</v>
      </c>
      <c r="O50" s="22">
        <v>251030</v>
      </c>
      <c r="P50" s="22">
        <v>4092720</v>
      </c>
      <c r="Q50" s="24">
        <v>0</v>
      </c>
      <c r="R50" s="28" t="s">
        <v>95</v>
      </c>
    </row>
    <row r="51" spans="1:19" s="7" customFormat="1" ht="21" customHeight="1" x14ac:dyDescent="0.25">
      <c r="A51" s="28" t="s">
        <v>83</v>
      </c>
      <c r="D51" s="18"/>
      <c r="E51" s="7">
        <v>13008981.810000001</v>
      </c>
      <c r="F51" s="22">
        <v>180913.9</v>
      </c>
      <c r="G51" s="22">
        <v>0</v>
      </c>
      <c r="H51" s="24">
        <v>54426.21</v>
      </c>
      <c r="I51" s="22">
        <v>191600</v>
      </c>
      <c r="J51" s="22">
        <v>31325085</v>
      </c>
      <c r="K51" s="22">
        <v>2462500</v>
      </c>
      <c r="L51" s="22">
        <v>8277647.4800000004</v>
      </c>
      <c r="M51" s="22">
        <v>8144743</v>
      </c>
      <c r="N51" s="22">
        <v>4954457.66</v>
      </c>
      <c r="O51" s="22">
        <v>21359664</v>
      </c>
      <c r="P51" s="22">
        <v>1149320</v>
      </c>
      <c r="Q51" s="7">
        <v>0</v>
      </c>
      <c r="R51" s="39" t="s">
        <v>97</v>
      </c>
    </row>
    <row r="52" spans="1:19" s="7" customFormat="1" ht="21" customHeight="1" x14ac:dyDescent="0.25">
      <c r="A52" s="28" t="s">
        <v>82</v>
      </c>
      <c r="D52" s="18"/>
      <c r="E52" s="22">
        <v>14247146.32</v>
      </c>
      <c r="F52" s="22">
        <v>133200.79999999999</v>
      </c>
      <c r="G52" s="22">
        <v>172221.09</v>
      </c>
      <c r="H52" s="24">
        <v>0</v>
      </c>
      <c r="I52" s="22">
        <v>10360</v>
      </c>
      <c r="J52" s="22">
        <v>11298197</v>
      </c>
      <c r="K52" s="22">
        <v>1197600</v>
      </c>
      <c r="L52" s="22">
        <v>8440999.8900000006</v>
      </c>
      <c r="M52" s="22">
        <v>7579980</v>
      </c>
      <c r="N52" s="22">
        <v>4615293.74</v>
      </c>
      <c r="O52" s="22">
        <v>2334147</v>
      </c>
      <c r="P52" s="22">
        <v>746606.87</v>
      </c>
      <c r="Q52" s="24">
        <v>0</v>
      </c>
      <c r="R52" s="28" t="s">
        <v>96</v>
      </c>
    </row>
    <row r="53" spans="1:19" s="7" customFormat="1" ht="21" customHeight="1" x14ac:dyDescent="0.25">
      <c r="A53" s="28" t="s">
        <v>80</v>
      </c>
      <c r="D53" s="18"/>
      <c r="E53" s="22">
        <v>16880454.620000001</v>
      </c>
      <c r="F53" s="22">
        <v>130150</v>
      </c>
      <c r="G53" s="22">
        <v>546443.81000000006</v>
      </c>
      <c r="H53" s="24">
        <v>0</v>
      </c>
      <c r="I53" s="22">
        <v>226</v>
      </c>
      <c r="J53" s="22">
        <v>12034481</v>
      </c>
      <c r="K53" s="24">
        <v>0</v>
      </c>
      <c r="L53" s="22">
        <v>4180051.4</v>
      </c>
      <c r="M53" s="22">
        <v>8534892</v>
      </c>
      <c r="N53" s="22">
        <v>7514378.4199999999</v>
      </c>
      <c r="O53" s="22">
        <v>2016470</v>
      </c>
      <c r="P53" s="22">
        <v>980552.86</v>
      </c>
      <c r="Q53" s="24">
        <v>0</v>
      </c>
      <c r="R53" s="28" t="s">
        <v>94</v>
      </c>
    </row>
    <row r="54" spans="1:19" s="7" customFormat="1" ht="21" customHeight="1" x14ac:dyDescent="0.25">
      <c r="A54" s="30" t="s">
        <v>48</v>
      </c>
      <c r="D54" s="18"/>
      <c r="E54" s="23">
        <f>SUM(E55:E57)</f>
        <v>65919093.050000004</v>
      </c>
      <c r="F54" s="23">
        <f t="shared" ref="F54:Q54" si="7">SUM(F55:F57)</f>
        <v>525770.35</v>
      </c>
      <c r="G54" s="23">
        <f t="shared" si="7"/>
        <v>1209070.3399999999</v>
      </c>
      <c r="H54" s="23">
        <f t="shared" si="7"/>
        <v>0</v>
      </c>
      <c r="I54" s="23">
        <f t="shared" si="7"/>
        <v>325903.51</v>
      </c>
      <c r="J54" s="23">
        <f t="shared" si="7"/>
        <v>73543540.460000008</v>
      </c>
      <c r="K54" s="23">
        <f t="shared" si="7"/>
        <v>6434853.2799999993</v>
      </c>
      <c r="L54" s="23">
        <f t="shared" si="7"/>
        <v>33320277.310000002</v>
      </c>
      <c r="M54" s="23">
        <f t="shared" si="7"/>
        <v>40035225.649999999</v>
      </c>
      <c r="N54" s="23">
        <f t="shared" si="7"/>
        <v>29163113.030000001</v>
      </c>
      <c r="O54" s="23">
        <f t="shared" si="7"/>
        <v>24195582.460000001</v>
      </c>
      <c r="P54" s="23">
        <f t="shared" si="7"/>
        <v>5122386.8</v>
      </c>
      <c r="Q54" s="23">
        <f t="shared" si="7"/>
        <v>110470.07</v>
      </c>
      <c r="R54" s="30" t="s">
        <v>98</v>
      </c>
    </row>
    <row r="55" spans="1:19" s="7" customFormat="1" ht="21" customHeight="1" x14ac:dyDescent="0.25">
      <c r="A55" s="28" t="s">
        <v>85</v>
      </c>
      <c r="D55" s="18"/>
      <c r="E55" s="22">
        <v>24799842.510000002</v>
      </c>
      <c r="F55" s="22">
        <v>305657</v>
      </c>
      <c r="G55" s="22">
        <v>457333.37</v>
      </c>
      <c r="H55" s="24">
        <v>0</v>
      </c>
      <c r="I55" s="22">
        <v>109410</v>
      </c>
      <c r="J55" s="22">
        <v>22339639</v>
      </c>
      <c r="K55" s="24">
        <v>1836700</v>
      </c>
      <c r="L55" s="22">
        <v>11106467.300000001</v>
      </c>
      <c r="M55" s="22">
        <v>15006188.25</v>
      </c>
      <c r="N55" s="22">
        <v>11460109.1</v>
      </c>
      <c r="O55" s="24">
        <v>7426452</v>
      </c>
      <c r="P55" s="24">
        <v>1641650</v>
      </c>
      <c r="Q55" s="24">
        <v>74470.070000000007</v>
      </c>
      <c r="R55" s="28" t="s">
        <v>100</v>
      </c>
    </row>
    <row r="56" spans="1:19" s="7" customFormat="1" ht="21" customHeight="1" x14ac:dyDescent="0.25">
      <c r="A56" s="28" t="s">
        <v>86</v>
      </c>
      <c r="D56" s="18"/>
      <c r="E56" s="7">
        <v>24280285.650000002</v>
      </c>
      <c r="F56" s="22">
        <v>144350.35</v>
      </c>
      <c r="G56" s="22">
        <v>376625.36</v>
      </c>
      <c r="H56" s="24">
        <v>0</v>
      </c>
      <c r="I56" s="22">
        <v>141057.51</v>
      </c>
      <c r="J56" s="22">
        <v>34000213.460000001</v>
      </c>
      <c r="K56" s="24">
        <v>4134153.28</v>
      </c>
      <c r="L56" s="22">
        <v>17079921.760000002</v>
      </c>
      <c r="M56" s="22">
        <v>13855336.949999999</v>
      </c>
      <c r="N56" s="22">
        <v>10026750.76</v>
      </c>
      <c r="O56" s="24">
        <v>12972475.460000001</v>
      </c>
      <c r="P56" s="24">
        <v>2165736.7999999998</v>
      </c>
      <c r="Q56" s="7">
        <v>18000</v>
      </c>
      <c r="R56" s="39" t="s">
        <v>101</v>
      </c>
    </row>
    <row r="57" spans="1:19" s="7" customFormat="1" ht="21" customHeight="1" x14ac:dyDescent="0.25">
      <c r="A57" s="28" t="s">
        <v>84</v>
      </c>
      <c r="D57" s="18"/>
      <c r="E57" s="22">
        <v>16838964.890000001</v>
      </c>
      <c r="F57" s="22">
        <v>75763</v>
      </c>
      <c r="G57" s="22">
        <v>375111.61</v>
      </c>
      <c r="H57" s="24">
        <v>0</v>
      </c>
      <c r="I57" s="22">
        <v>75436</v>
      </c>
      <c r="J57" s="24">
        <v>17203688</v>
      </c>
      <c r="K57" s="24">
        <v>464000</v>
      </c>
      <c r="L57" s="22">
        <v>5133888.25</v>
      </c>
      <c r="M57" s="22">
        <v>11173700.449999999</v>
      </c>
      <c r="N57" s="22">
        <v>7676253.1699999999</v>
      </c>
      <c r="O57" s="22">
        <v>3796655</v>
      </c>
      <c r="P57" s="22">
        <v>1315000</v>
      </c>
      <c r="Q57" s="22">
        <v>18000</v>
      </c>
      <c r="R57" s="28" t="s">
        <v>99</v>
      </c>
    </row>
    <row r="58" spans="1:19" s="8" customFormat="1" ht="21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1:19" s="8" customFormat="1" ht="21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1:19" s="8" customFormat="1" ht="21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1:19" s="1" customFormat="1" x14ac:dyDescent="0.3">
      <c r="B61" s="2" t="s">
        <v>2</v>
      </c>
      <c r="C61" s="3">
        <v>19.2</v>
      </c>
      <c r="D61" s="2" t="s">
        <v>122</v>
      </c>
    </row>
    <row r="62" spans="1:19" s="27" customFormat="1" x14ac:dyDescent="0.3">
      <c r="B62" s="1" t="s">
        <v>24</v>
      </c>
      <c r="C62" s="3">
        <v>19.2</v>
      </c>
      <c r="D62" s="2" t="s">
        <v>123</v>
      </c>
    </row>
    <row r="63" spans="1:19" s="27" customFormat="1" x14ac:dyDescent="0.3">
      <c r="B63" s="1"/>
      <c r="C63" s="3"/>
      <c r="D63" s="2"/>
      <c r="S63" s="4" t="s">
        <v>25</v>
      </c>
    </row>
    <row r="64" spans="1:19" ht="6" customHeight="1" x14ac:dyDescent="0.3"/>
    <row r="65" spans="1:23" s="8" customFormat="1" ht="21" customHeight="1" x14ac:dyDescent="0.25">
      <c r="A65" s="41" t="s">
        <v>12</v>
      </c>
      <c r="B65" s="41"/>
      <c r="C65" s="41"/>
      <c r="D65" s="42"/>
      <c r="E65" s="47" t="s">
        <v>13</v>
      </c>
      <c r="F65" s="48"/>
      <c r="G65" s="48"/>
      <c r="H65" s="48"/>
      <c r="I65" s="48"/>
      <c r="J65" s="48"/>
      <c r="K65" s="49"/>
      <c r="L65" s="50" t="s">
        <v>14</v>
      </c>
      <c r="M65" s="51"/>
      <c r="N65" s="51"/>
      <c r="O65" s="51"/>
      <c r="P65" s="51"/>
      <c r="Q65" s="51"/>
      <c r="R65" s="52" t="s">
        <v>23</v>
      </c>
      <c r="S65" s="53"/>
    </row>
    <row r="66" spans="1:23" s="8" customFormat="1" ht="21" customHeight="1" x14ac:dyDescent="0.25">
      <c r="A66" s="43"/>
      <c r="B66" s="43"/>
      <c r="C66" s="43"/>
      <c r="D66" s="44"/>
      <c r="E66" s="58" t="s">
        <v>7</v>
      </c>
      <c r="F66" s="45"/>
      <c r="G66" s="45"/>
      <c r="H66" s="45"/>
      <c r="I66" s="45"/>
      <c r="J66" s="45"/>
      <c r="K66" s="46"/>
      <c r="L66" s="59" t="s">
        <v>15</v>
      </c>
      <c r="M66" s="60"/>
      <c r="N66" s="60"/>
      <c r="O66" s="60"/>
      <c r="P66" s="60"/>
      <c r="Q66" s="60"/>
      <c r="R66" s="54"/>
      <c r="S66" s="55"/>
    </row>
    <row r="67" spans="1:23" s="8" customFormat="1" ht="21" customHeight="1" x14ac:dyDescent="0.25">
      <c r="A67" s="43"/>
      <c r="B67" s="43"/>
      <c r="C67" s="43"/>
      <c r="D67" s="44"/>
      <c r="E67" s="19"/>
      <c r="F67" s="19" t="s">
        <v>18</v>
      </c>
      <c r="G67" s="19"/>
      <c r="H67" s="19"/>
      <c r="I67" s="19"/>
      <c r="K67" s="20"/>
      <c r="L67" s="21"/>
      <c r="M67" s="21"/>
      <c r="N67" s="21"/>
      <c r="O67" s="21"/>
      <c r="P67" s="21"/>
      <c r="Q67" s="21"/>
      <c r="R67" s="54"/>
      <c r="S67" s="55"/>
      <c r="V67" s="13"/>
      <c r="W67" s="13"/>
    </row>
    <row r="68" spans="1:23" s="8" customFormat="1" ht="21" customHeight="1" x14ac:dyDescent="0.25">
      <c r="A68" s="43"/>
      <c r="B68" s="43"/>
      <c r="C68" s="43"/>
      <c r="D68" s="44"/>
      <c r="E68" s="19" t="s">
        <v>4</v>
      </c>
      <c r="F68" s="19" t="s">
        <v>30</v>
      </c>
      <c r="G68" s="19"/>
      <c r="H68" s="14" t="s">
        <v>6</v>
      </c>
      <c r="I68" s="19"/>
      <c r="J68" s="21"/>
      <c r="K68" s="19"/>
      <c r="L68" s="21"/>
      <c r="M68" s="21"/>
      <c r="N68" s="21"/>
      <c r="O68" s="21"/>
      <c r="P68" s="21"/>
      <c r="Q68" s="21"/>
      <c r="R68" s="54"/>
      <c r="S68" s="55"/>
      <c r="V68" s="13"/>
      <c r="W68" s="13"/>
    </row>
    <row r="69" spans="1:23" s="8" customFormat="1" ht="21" customHeight="1" x14ac:dyDescent="0.25">
      <c r="A69" s="43"/>
      <c r="B69" s="43"/>
      <c r="C69" s="43"/>
      <c r="D69" s="44"/>
      <c r="E69" s="14" t="s">
        <v>17</v>
      </c>
      <c r="F69" s="19" t="s">
        <v>31</v>
      </c>
      <c r="G69" s="19"/>
      <c r="H69" s="25" t="s">
        <v>32</v>
      </c>
      <c r="I69" s="19"/>
      <c r="J69" s="21"/>
      <c r="K69" s="19"/>
      <c r="L69" s="21" t="s">
        <v>21</v>
      </c>
      <c r="M69" s="21"/>
      <c r="N69" s="21"/>
      <c r="O69" s="21"/>
      <c r="P69" s="21"/>
      <c r="Q69" s="21"/>
      <c r="R69" s="54"/>
      <c r="S69" s="55"/>
      <c r="V69" s="13"/>
      <c r="W69" s="13"/>
    </row>
    <row r="70" spans="1:23" s="8" customFormat="1" ht="21" customHeight="1" x14ac:dyDescent="0.25">
      <c r="A70" s="43"/>
      <c r="B70" s="43"/>
      <c r="C70" s="43"/>
      <c r="D70" s="44"/>
      <c r="E70" s="14" t="s">
        <v>20</v>
      </c>
      <c r="F70" s="25" t="s">
        <v>40</v>
      </c>
      <c r="G70" s="19" t="s">
        <v>5</v>
      </c>
      <c r="H70" s="25" t="s">
        <v>41</v>
      </c>
      <c r="I70" s="19" t="s">
        <v>19</v>
      </c>
      <c r="J70" s="21" t="s">
        <v>10</v>
      </c>
      <c r="K70" s="19" t="s">
        <v>3</v>
      </c>
      <c r="L70" s="15" t="s">
        <v>16</v>
      </c>
      <c r="M70" s="21" t="s">
        <v>26</v>
      </c>
      <c r="N70" s="21" t="s">
        <v>27</v>
      </c>
      <c r="O70" s="21" t="s">
        <v>28</v>
      </c>
      <c r="P70" s="21" t="s">
        <v>29</v>
      </c>
      <c r="Q70" s="21" t="s">
        <v>33</v>
      </c>
      <c r="R70" s="54"/>
      <c r="S70" s="55"/>
      <c r="V70" s="13"/>
      <c r="W70" s="13"/>
    </row>
    <row r="71" spans="1:23" s="8" customFormat="1" ht="21" customHeight="1" x14ac:dyDescent="0.25">
      <c r="A71" s="45"/>
      <c r="B71" s="45"/>
      <c r="C71" s="45"/>
      <c r="D71" s="46"/>
      <c r="E71" s="16" t="s">
        <v>20</v>
      </c>
      <c r="F71" s="16" t="s">
        <v>39</v>
      </c>
      <c r="G71" s="16" t="s">
        <v>8</v>
      </c>
      <c r="H71" s="16" t="s">
        <v>38</v>
      </c>
      <c r="I71" s="16" t="s">
        <v>9</v>
      </c>
      <c r="J71" s="17" t="s">
        <v>11</v>
      </c>
      <c r="K71" s="16" t="s">
        <v>1</v>
      </c>
      <c r="L71" s="17" t="s">
        <v>37</v>
      </c>
      <c r="M71" s="17" t="s">
        <v>34</v>
      </c>
      <c r="N71" s="17" t="s">
        <v>35</v>
      </c>
      <c r="O71" s="17" t="s">
        <v>36</v>
      </c>
      <c r="P71" s="17" t="s">
        <v>11</v>
      </c>
      <c r="Q71" s="16" t="s">
        <v>1</v>
      </c>
      <c r="R71" s="56"/>
      <c r="S71" s="57"/>
      <c r="V71" s="13"/>
      <c r="W71" s="13"/>
    </row>
    <row r="72" spans="1:23" s="8" customFormat="1" ht="3" customHeight="1" x14ac:dyDescent="0.25">
      <c r="A72" s="29"/>
      <c r="B72" s="29"/>
      <c r="C72" s="29"/>
      <c r="D72" s="26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S72" s="29"/>
    </row>
    <row r="73" spans="1:23" s="8" customFormat="1" ht="21" customHeight="1" x14ac:dyDescent="0.25">
      <c r="A73" s="30" t="s">
        <v>49</v>
      </c>
      <c r="B73" s="7"/>
      <c r="C73" s="7"/>
      <c r="D73" s="18"/>
      <c r="E73" s="23">
        <f>SUM(E74:E75)</f>
        <v>55821397.910000004</v>
      </c>
      <c r="F73" s="23">
        <f t="shared" ref="F73:Q73" si="8">SUM(F74:F75)</f>
        <v>775377</v>
      </c>
      <c r="G73" s="23">
        <f t="shared" si="8"/>
        <v>1148023.79</v>
      </c>
      <c r="H73" s="23">
        <f t="shared" si="8"/>
        <v>467695</v>
      </c>
      <c r="I73" s="23">
        <f t="shared" si="8"/>
        <v>116526</v>
      </c>
      <c r="J73" s="23">
        <f t="shared" si="8"/>
        <v>39870127</v>
      </c>
      <c r="K73" s="23">
        <f t="shared" si="8"/>
        <v>566000</v>
      </c>
      <c r="L73" s="23">
        <f t="shared" si="8"/>
        <v>16912961</v>
      </c>
      <c r="M73" s="23">
        <f t="shared" si="8"/>
        <v>27922257.370000001</v>
      </c>
      <c r="N73" s="23">
        <f t="shared" si="8"/>
        <v>21784982.48</v>
      </c>
      <c r="O73" s="23">
        <f t="shared" si="8"/>
        <v>8031878</v>
      </c>
      <c r="P73" s="23">
        <f t="shared" si="8"/>
        <v>2396064.42</v>
      </c>
      <c r="Q73" s="23">
        <f t="shared" si="8"/>
        <v>18000</v>
      </c>
      <c r="R73" s="30" t="s">
        <v>108</v>
      </c>
      <c r="S73" s="7"/>
    </row>
    <row r="74" spans="1:23" s="8" customFormat="1" ht="21" customHeight="1" x14ac:dyDescent="0.25">
      <c r="A74" s="28" t="s">
        <v>103</v>
      </c>
      <c r="B74" s="7"/>
      <c r="C74" s="7"/>
      <c r="D74" s="18"/>
      <c r="E74" s="22">
        <v>30991882.120000001</v>
      </c>
      <c r="F74" s="22">
        <v>464913</v>
      </c>
      <c r="G74" s="22">
        <v>655435.4</v>
      </c>
      <c r="H74" s="22">
        <v>0</v>
      </c>
      <c r="I74" s="22">
        <v>81986</v>
      </c>
      <c r="J74" s="22">
        <v>22598695.199999999</v>
      </c>
      <c r="K74" s="24">
        <v>0</v>
      </c>
      <c r="L74" s="22">
        <v>9724877.9900000002</v>
      </c>
      <c r="M74" s="22">
        <v>14527302.57</v>
      </c>
      <c r="N74" s="22">
        <v>13534544.75</v>
      </c>
      <c r="O74" s="24">
        <v>5554178</v>
      </c>
      <c r="P74" s="24">
        <v>1007760</v>
      </c>
      <c r="Q74" s="24">
        <v>18000</v>
      </c>
      <c r="R74" s="28" t="s">
        <v>110</v>
      </c>
      <c r="S74" s="7"/>
    </row>
    <row r="75" spans="1:23" s="8" customFormat="1" ht="21" customHeight="1" x14ac:dyDescent="0.25">
      <c r="A75" s="28" t="s">
        <v>102</v>
      </c>
      <c r="B75" s="7"/>
      <c r="C75" s="7"/>
      <c r="D75" s="18"/>
      <c r="E75" s="8">
        <v>24829515.790000003</v>
      </c>
      <c r="F75" s="22">
        <v>310464</v>
      </c>
      <c r="G75" s="22">
        <v>492588.39</v>
      </c>
      <c r="H75" s="24">
        <v>467695</v>
      </c>
      <c r="I75" s="22">
        <v>34540</v>
      </c>
      <c r="J75" s="22">
        <v>17271431.800000001</v>
      </c>
      <c r="K75" s="22">
        <v>566000</v>
      </c>
      <c r="L75" s="22">
        <v>7188083.0099999998</v>
      </c>
      <c r="M75" s="22">
        <v>13394954.800000001</v>
      </c>
      <c r="N75" s="22">
        <v>8250437.7300000004</v>
      </c>
      <c r="O75" s="22">
        <v>2477700</v>
      </c>
      <c r="P75" s="22">
        <v>1388304.42</v>
      </c>
      <c r="Q75" s="24">
        <v>0</v>
      </c>
      <c r="R75" s="28" t="s">
        <v>109</v>
      </c>
      <c r="S75" s="7"/>
    </row>
    <row r="76" spans="1:23" s="8" customFormat="1" ht="21" customHeight="1" x14ac:dyDescent="0.25">
      <c r="A76" s="40" t="s">
        <v>50</v>
      </c>
      <c r="B76" s="7"/>
      <c r="C76" s="7"/>
      <c r="D76" s="18"/>
      <c r="E76" s="23">
        <f>E77</f>
        <v>26122929.859999999</v>
      </c>
      <c r="F76" s="23">
        <f t="shared" ref="F76:Q76" si="9">F77</f>
        <v>278466.5</v>
      </c>
      <c r="G76" s="23">
        <f t="shared" si="9"/>
        <v>493673.42</v>
      </c>
      <c r="H76" s="23">
        <f t="shared" si="9"/>
        <v>0</v>
      </c>
      <c r="I76" s="23">
        <f t="shared" si="9"/>
        <v>51020</v>
      </c>
      <c r="J76" s="23">
        <f t="shared" si="9"/>
        <v>22084063</v>
      </c>
      <c r="K76" s="23">
        <f t="shared" si="9"/>
        <v>103000</v>
      </c>
      <c r="L76" s="23">
        <f t="shared" si="9"/>
        <v>11297585.970000001</v>
      </c>
      <c r="M76" s="23">
        <f t="shared" si="9"/>
        <v>12961363</v>
      </c>
      <c r="N76" s="23">
        <f t="shared" si="9"/>
        <v>12028442.439999999</v>
      </c>
      <c r="O76" s="23">
        <f t="shared" si="9"/>
        <v>3290080</v>
      </c>
      <c r="P76" s="23">
        <f t="shared" si="9"/>
        <v>2278900</v>
      </c>
      <c r="Q76" s="23">
        <f t="shared" si="9"/>
        <v>0</v>
      </c>
      <c r="R76" s="30" t="s">
        <v>111</v>
      </c>
      <c r="S76" s="7"/>
    </row>
    <row r="77" spans="1:23" s="8" customFormat="1" ht="21" customHeight="1" x14ac:dyDescent="0.25">
      <c r="A77" s="28" t="s">
        <v>104</v>
      </c>
      <c r="B77" s="7"/>
      <c r="C77" s="7"/>
      <c r="D77" s="18"/>
      <c r="E77" s="22">
        <v>26122929.859999999</v>
      </c>
      <c r="F77" s="22">
        <v>278466.5</v>
      </c>
      <c r="G77" s="22">
        <v>493673.42</v>
      </c>
      <c r="H77" s="22">
        <v>0</v>
      </c>
      <c r="I77" s="22">
        <v>51020</v>
      </c>
      <c r="J77" s="22">
        <v>22084063</v>
      </c>
      <c r="K77" s="22">
        <v>103000</v>
      </c>
      <c r="L77" s="22">
        <v>11297585.970000001</v>
      </c>
      <c r="M77" s="22">
        <v>12961363</v>
      </c>
      <c r="N77" s="22">
        <v>12028442.439999999</v>
      </c>
      <c r="O77" s="22">
        <v>3290080</v>
      </c>
      <c r="P77" s="22">
        <v>2278900</v>
      </c>
      <c r="Q77" s="24">
        <v>0</v>
      </c>
      <c r="R77" s="28" t="s">
        <v>112</v>
      </c>
      <c r="S77" s="7"/>
    </row>
    <row r="78" spans="1:23" s="8" customFormat="1" ht="21" customHeight="1" x14ac:dyDescent="0.25">
      <c r="A78" s="30" t="s">
        <v>105</v>
      </c>
      <c r="B78" s="7"/>
      <c r="C78" s="7"/>
      <c r="D78" s="18"/>
      <c r="E78" s="23">
        <f>SUM(E79:E80)</f>
        <v>32808318.019999996</v>
      </c>
      <c r="F78" s="23">
        <f t="shared" ref="F78:Q78" si="10">SUM(F79:F80)</f>
        <v>118327.7</v>
      </c>
      <c r="G78" s="23">
        <f t="shared" si="10"/>
        <v>423555.01</v>
      </c>
      <c r="H78" s="23">
        <f t="shared" si="10"/>
        <v>0</v>
      </c>
      <c r="I78" s="23">
        <f t="shared" si="10"/>
        <v>50222</v>
      </c>
      <c r="J78" s="23">
        <f t="shared" si="10"/>
        <v>25617862.399999999</v>
      </c>
      <c r="K78" s="23">
        <f t="shared" si="10"/>
        <v>2707500</v>
      </c>
      <c r="L78" s="23">
        <f t="shared" si="10"/>
        <v>11191043.550000001</v>
      </c>
      <c r="M78" s="23">
        <f t="shared" si="10"/>
        <v>14085706.83</v>
      </c>
      <c r="N78" s="23">
        <f t="shared" si="10"/>
        <v>9869301.1600000001</v>
      </c>
      <c r="O78" s="23">
        <f t="shared" si="10"/>
        <v>10812344</v>
      </c>
      <c r="P78" s="23">
        <f t="shared" si="10"/>
        <v>1518845.92</v>
      </c>
      <c r="Q78" s="23">
        <f t="shared" si="10"/>
        <v>0</v>
      </c>
      <c r="R78" s="30" t="s">
        <v>113</v>
      </c>
      <c r="S78" s="7"/>
    </row>
    <row r="79" spans="1:23" s="8" customFormat="1" ht="21" customHeight="1" x14ac:dyDescent="0.25">
      <c r="A79" s="36" t="s">
        <v>106</v>
      </c>
      <c r="B79" s="7"/>
      <c r="C79" s="7"/>
      <c r="D79" s="18"/>
      <c r="E79" s="22">
        <v>17544799.409999996</v>
      </c>
      <c r="F79" s="22">
        <v>117438.7</v>
      </c>
      <c r="G79" s="22">
        <v>236531.42</v>
      </c>
      <c r="H79" s="24">
        <v>0</v>
      </c>
      <c r="I79" s="22">
        <v>18422</v>
      </c>
      <c r="J79" s="22">
        <v>11633860</v>
      </c>
      <c r="K79" s="24">
        <v>2707500</v>
      </c>
      <c r="L79" s="22">
        <v>4622845.55</v>
      </c>
      <c r="M79" s="22">
        <v>7497226.8300000001</v>
      </c>
      <c r="N79" s="22">
        <v>5810356.2699999996</v>
      </c>
      <c r="O79" s="22">
        <v>5156494</v>
      </c>
      <c r="P79" s="24">
        <v>1105896.81</v>
      </c>
      <c r="Q79" s="24">
        <v>0</v>
      </c>
      <c r="R79" s="28" t="s">
        <v>114</v>
      </c>
      <c r="S79" s="7"/>
    </row>
    <row r="80" spans="1:23" s="8" customFormat="1" ht="21" customHeight="1" x14ac:dyDescent="0.25">
      <c r="A80" s="38" t="s">
        <v>107</v>
      </c>
      <c r="B80" s="7"/>
      <c r="C80" s="7"/>
      <c r="D80" s="18"/>
      <c r="E80" s="22">
        <v>15263518.610000001</v>
      </c>
      <c r="F80" s="22">
        <v>889</v>
      </c>
      <c r="G80" s="22">
        <v>187023.59</v>
      </c>
      <c r="H80" s="24">
        <v>0</v>
      </c>
      <c r="I80" s="22">
        <v>31800</v>
      </c>
      <c r="J80" s="22">
        <v>13984002.4</v>
      </c>
      <c r="K80" s="22">
        <v>0</v>
      </c>
      <c r="L80" s="22">
        <v>6568198</v>
      </c>
      <c r="M80" s="22">
        <v>6588480</v>
      </c>
      <c r="N80" s="22">
        <v>4058944.89</v>
      </c>
      <c r="O80" s="22">
        <v>5655850</v>
      </c>
      <c r="P80" s="22">
        <v>412949.11</v>
      </c>
      <c r="Q80" s="24">
        <v>0</v>
      </c>
      <c r="R80" s="28" t="s">
        <v>115</v>
      </c>
      <c r="S80" s="7"/>
    </row>
    <row r="81" spans="1:19" s="8" customFormat="1" ht="3" customHeight="1" x14ac:dyDescent="0.25">
      <c r="A81" s="10"/>
      <c r="B81" s="10"/>
      <c r="C81" s="10"/>
      <c r="D81" s="11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0"/>
      <c r="S81" s="10"/>
    </row>
    <row r="82" spans="1:19" s="8" customFormat="1" ht="3" customHeight="1" x14ac:dyDescent="0.25"/>
    <row r="83" spans="1:19" s="8" customFormat="1" ht="17.25" x14ac:dyDescent="0.25">
      <c r="B83" s="6" t="s">
        <v>116</v>
      </c>
    </row>
    <row r="84" spans="1:19" s="8" customFormat="1" ht="17.25" x14ac:dyDescent="0.25">
      <c r="B84" s="6" t="s">
        <v>117</v>
      </c>
    </row>
  </sheetData>
  <mergeCells count="20">
    <mergeCell ref="A5:D11"/>
    <mergeCell ref="E5:K5"/>
    <mergeCell ref="L5:Q5"/>
    <mergeCell ref="R5:S11"/>
    <mergeCell ref="E6:K6"/>
    <mergeCell ref="L6:Q6"/>
    <mergeCell ref="A13:D13"/>
    <mergeCell ref="S13:T13"/>
    <mergeCell ref="A35:D41"/>
    <mergeCell ref="E35:K35"/>
    <mergeCell ref="L35:Q35"/>
    <mergeCell ref="R35:S41"/>
    <mergeCell ref="E36:K36"/>
    <mergeCell ref="L36:Q36"/>
    <mergeCell ref="A65:D71"/>
    <mergeCell ref="E65:K65"/>
    <mergeCell ref="L65:Q65"/>
    <mergeCell ref="R65:S71"/>
    <mergeCell ref="E66:K66"/>
    <mergeCell ref="L66:Q66"/>
  </mergeCells>
  <printOptions horizontalCentered="1"/>
  <pageMargins left="0" right="0" top="0.78740157480314965" bottom="0.59055118110236227" header="0.51181102362204722" footer="0.51181102362204722"/>
  <pageSetup paperSize="9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2019-06-13T03:53:44Z</cp:lastPrinted>
  <dcterms:created xsi:type="dcterms:W3CDTF">1997-06-13T10:07:54Z</dcterms:created>
  <dcterms:modified xsi:type="dcterms:W3CDTF">2020-03-20T07:59:46Z</dcterms:modified>
</cp:coreProperties>
</file>