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161 ล่าสุด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D15" i="1" l="1"/>
  <c r="D11" i="1"/>
  <c r="C15" i="1"/>
  <c r="C11" i="1"/>
  <c r="B22" i="1"/>
  <c r="B25" i="1" l="1"/>
  <c r="B26" i="1"/>
  <c r="B27" i="1"/>
  <c r="B28" i="1"/>
  <c r="B29" i="1"/>
  <c r="B30" i="1"/>
  <c r="B32" i="1"/>
  <c r="B33" i="1"/>
  <c r="B34" i="1"/>
  <c r="B35" i="1"/>
  <c r="C25" i="1"/>
  <c r="C26" i="1"/>
  <c r="C27" i="1"/>
  <c r="C28" i="1"/>
  <c r="C22" i="1" s="1"/>
  <c r="C29" i="1"/>
  <c r="C30" i="1"/>
  <c r="C32" i="1"/>
  <c r="C33" i="1"/>
  <c r="C34" i="1"/>
  <c r="C35" i="1"/>
  <c r="D25" i="1"/>
  <c r="D26" i="1"/>
  <c r="D27" i="1"/>
  <c r="D28" i="1"/>
  <c r="D22" i="1" s="1"/>
  <c r="D29" i="1"/>
  <c r="D30" i="1"/>
  <c r="D32" i="1"/>
  <c r="D33" i="1"/>
  <c r="D34" i="1"/>
  <c r="D35" i="1"/>
  <c r="B11" i="1" l="1"/>
  <c r="B15" i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<sst xmlns="http://schemas.openxmlformats.org/spreadsheetml/2006/main" count="56" uniqueCount="25">
  <si>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</si>
  <si>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</si>
  <si>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</si>
  <si>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</si>
  <si>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</si>
  <si>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</si>
  <si>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</si>
  <si>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</si>
  <si>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</si>
  <si>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</si>
  <si>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</si>
  <si>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</si>
  <si>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</si>
  <si>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</si>
  <si>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</si>
  <si>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</si>
  <si>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</si>
  <si>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</si>
  <si>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</si>
  <si>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</si>
  <si>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</si>
  <si>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</si>
  <si>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</si>
  <si>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</si>
  <si>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เดือนพฤศจิกายน พ.ศ. 2561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</si>
</sst>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8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3"/>
      <name val="TH SarabunPSK"/>
    </font>
    <font>
      <sz val="14"/>
      <name val="TH SarabunPSK"/>
    </font>
    <font>
      <b/>
      <sz val="13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3" fontId="15" fillId="0" borderId="0" xfId="1" applyNumberFormat="1" applyFont="1" applyFill="1" applyBorder="1" applyAlignment="1">
      <alignment horizontal="right" vertical="center" wrapText="1"/>
    </xf>
    <xf numFmtId="168" fontId="16" fillId="0" borderId="0" xfId="1" applyNumberFormat="1" applyFont="1"/>
    <xf numFmtId="168" fontId="15" fillId="0" borderId="0" xfId="1" applyNumberFormat="1" applyFont="1" applyFill="1" applyBorder="1" applyAlignment="1">
      <alignment horizontal="right" vertical="center" wrapText="1"/>
    </xf>
    <xf numFmtId="168" fontId="14" fillId="0" borderId="0" xfId="1" applyNumberFormat="1" applyFont="1"/>
    <xf numFmtId="168" fontId="17" fillId="0" borderId="0" xfId="1" applyNumberFormat="1" applyFont="1" applyFill="1" applyBorder="1" applyAlignment="1">
      <alignment horizontal="right" vertical="center" wrapText="1"/>
    </xf>
    <xf numFmtId="168" fontId="14" fillId="0" borderId="0" xfId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62" zoomScaleNormal="62" zoomScaleSheetLayoutView="100" workbookViewId="0">
      <selection activeCell="C15" sqref="C15:D15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29" t="s">
        <v>23</v>
      </c>
      <c r="B1" s="5"/>
      <c r="C1" s="5"/>
      <c r="D1" s="5"/>
      <c r="E1" s="28"/>
      <c r="F1" s="28"/>
      <c r="G1" s="28"/>
      <c r="H1" s="28"/>
      <c r="I1" s="28"/>
      <c r="J1" s="28"/>
    </row>
    <row r="2" spans="1:10" ht="8.25" customHeight="1"/>
    <row r="3" spans="1:10" s="24" customFormat="1" ht="26.25" customHeight="1">
      <c r="A3" s="27" t="s">
        <v>22</v>
      </c>
      <c r="B3" s="26" t="s">
        <v>21</v>
      </c>
      <c r="C3" s="26" t="s">
        <v>20</v>
      </c>
      <c r="D3" s="26" t="s">
        <v>19</v>
      </c>
      <c r="E3" s="25"/>
      <c r="F3" s="25"/>
      <c r="G3" s="25"/>
      <c r="H3" s="25"/>
      <c r="I3" s="25"/>
      <c r="J3" s="25"/>
    </row>
    <row r="4" spans="1:10" s="24" customFormat="1" ht="24" customHeight="1">
      <c r="B4" s="37" t="s">
        <v>18</v>
      </c>
      <c r="C4" s="37"/>
      <c r="D4" s="37"/>
      <c r="E4" s="25"/>
      <c r="F4" s="25"/>
      <c r="G4" s="25"/>
      <c r="H4" s="25"/>
      <c r="I4" s="25"/>
      <c r="J4" s="25"/>
    </row>
    <row r="5" spans="1:10" s="9" customFormat="1" ht="24" customHeight="1">
      <c r="A5" s="23" t="s">
        <v>15</v>
      </c>
      <c r="B5" s="31">
        <v>443682</v>
      </c>
      <c r="C5" s="31">
        <v>209855</v>
      </c>
      <c r="D5" s="31">
        <v>233827</v>
      </c>
      <c r="E5" s="22"/>
      <c r="F5" s="22"/>
      <c r="G5" s="22"/>
      <c r="H5" s="11"/>
      <c r="I5" s="11"/>
      <c r="J5" s="11"/>
    </row>
    <row r="6" spans="1:10" s="9" customFormat="1" ht="6.75" customHeight="1">
      <c r="A6" s="23"/>
      <c r="B6" s="32"/>
      <c r="C6" s="32"/>
      <c r="D6" s="32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3">
        <v>15001.68</v>
      </c>
      <c r="C7" s="33">
        <v>1686.41</v>
      </c>
      <c r="D7" s="33">
        <v>13315.27</v>
      </c>
      <c r="E7" s="22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3">
        <v>162156.04999999999</v>
      </c>
      <c r="C8" s="33">
        <v>68820.44</v>
      </c>
      <c r="D8" s="33">
        <v>93335.61</v>
      </c>
      <c r="E8" s="22"/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3">
        <v>75107.259999999995</v>
      </c>
      <c r="C9" s="33">
        <v>42262.48</v>
      </c>
      <c r="D9" s="33">
        <v>32844.78</v>
      </c>
      <c r="E9" s="22"/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3">
        <v>80434.679999999993</v>
      </c>
      <c r="C10" s="33">
        <v>48092.52</v>
      </c>
      <c r="D10" s="33">
        <v>32342.16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4">
        <f>SUM(B12:B14)</f>
        <v>57763.55</v>
      </c>
      <c r="C11" s="34">
        <f>SUM(C12:C14)</f>
        <v>26139.600000000002</v>
      </c>
      <c r="D11" s="34">
        <f>SUM(D12:D14)</f>
        <v>31623.96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3">
        <v>45399.93</v>
      </c>
      <c r="C12" s="33">
        <v>19619.650000000001</v>
      </c>
      <c r="D12" s="33">
        <v>25780.29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3">
        <v>12363.62</v>
      </c>
      <c r="C13" s="33">
        <v>6519.95</v>
      </c>
      <c r="D13" s="33">
        <v>5843.67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5" t="s">
        <v>0</v>
      </c>
      <c r="C14" s="35" t="s">
        <v>0</v>
      </c>
      <c r="D14" s="35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4">
        <f>B16+B17+B18</f>
        <v>53218.79</v>
      </c>
      <c r="C15" s="34">
        <f>C16+C17+C18</f>
        <v>22853.56</v>
      </c>
      <c r="D15" s="34">
        <f>D16+D17+D18</f>
        <v>30365.230000000003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3">
        <v>29069.439999999999</v>
      </c>
      <c r="C16" s="33">
        <v>13352.88</v>
      </c>
      <c r="D16" s="33">
        <v>15716.56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3">
        <v>14390.5</v>
      </c>
      <c r="C17" s="33">
        <v>5480.98</v>
      </c>
      <c r="D17" s="33">
        <v>8909.52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3">
        <v>9758.85</v>
      </c>
      <c r="C18" s="33">
        <v>4019.7</v>
      </c>
      <c r="D18" s="33">
        <v>5739.15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0" t="s">
        <v>17</v>
      </c>
      <c r="C19" s="30" t="s">
        <v>17</v>
      </c>
      <c r="D19" s="30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0" t="s">
        <v>17</v>
      </c>
      <c r="C20" s="30" t="s">
        <v>17</v>
      </c>
      <c r="D20" s="30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8" t="s">
        <v>16</v>
      </c>
      <c r="C21" s="38"/>
      <c r="D21" s="38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SUM(B32,B24:B28)</f>
        <v>100.00000225386651</v>
      </c>
      <c r="C22" s="17">
        <f t="shared" ref="C22:D22" si="0">SUM(C32,C24:C28)</f>
        <v>100.00000476519502</v>
      </c>
      <c r="D22" s="17">
        <f t="shared" si="0"/>
        <v>100.00000427666609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3.3811784115650396</v>
      </c>
      <c r="C24" s="7">
        <f>C7/$C$5*100</f>
        <v>0.80360725262681387</v>
      </c>
      <c r="D24" s="7">
        <f>D7/$D$5*100</f>
        <v>5.6944963584188306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1">B8/$B$5*100</f>
        <v>36.54780901636758</v>
      </c>
      <c r="C25" s="7">
        <f t="shared" ref="C25:C35" si="2">C8/$C$5*100</f>
        <v>32.794281765981275</v>
      </c>
      <c r="D25" s="7">
        <f t="shared" ref="D25:D35" si="3">D8/$D$5*100</f>
        <v>39.916523754741753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1"/>
        <v>16.928173782123231</v>
      </c>
      <c r="C26" s="7">
        <f t="shared" si="2"/>
        <v>20.138895904314886</v>
      </c>
      <c r="D26" s="7">
        <f t="shared" si="3"/>
        <v>14.046615660295858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1"/>
        <v>18.128903133325217</v>
      </c>
      <c r="C27" s="7">
        <f t="shared" si="2"/>
        <v>22.917023659193251</v>
      </c>
      <c r="D27" s="7">
        <f t="shared" si="3"/>
        <v>13.831661869672878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6">
        <f t="shared" si="1"/>
        <v>13.019133072786365</v>
      </c>
      <c r="C28" s="36">
        <f t="shared" si="2"/>
        <v>12.456029162993497</v>
      </c>
      <c r="D28" s="36">
        <f t="shared" si="3"/>
        <v>13.524511711650067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1"/>
        <v>10.232538169229313</v>
      </c>
      <c r="C29" s="7">
        <f t="shared" si="2"/>
        <v>9.3491458387934525</v>
      </c>
      <c r="D29" s="7">
        <f t="shared" si="3"/>
        <v>11.025369183199546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1"/>
        <v>2.7865949035570523</v>
      </c>
      <c r="C30" s="7">
        <f t="shared" si="2"/>
        <v>3.1068833242000427</v>
      </c>
      <c r="D30" s="7">
        <f t="shared" si="3"/>
        <v>2.4991425284505211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6">
        <f t="shared" si="1"/>
        <v>11.994804837699073</v>
      </c>
      <c r="C32" s="36">
        <f t="shared" si="2"/>
        <v>10.890167020085299</v>
      </c>
      <c r="D32" s="36">
        <f t="shared" si="3"/>
        <v>12.986194921886696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1"/>
        <v>6.5518637222154608</v>
      </c>
      <c r="C33" s="7">
        <f t="shared" si="2"/>
        <v>6.3629077219985231</v>
      </c>
      <c r="D33" s="7">
        <f t="shared" si="3"/>
        <v>6.721447908068785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1"/>
        <v>3.2434265983294339</v>
      </c>
      <c r="C34" s="7">
        <f t="shared" si="2"/>
        <v>2.6117938576636246</v>
      </c>
      <c r="D34" s="7">
        <f t="shared" si="3"/>
        <v>3.8103041992584261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1"/>
        <v>2.1995145171541783</v>
      </c>
      <c r="C35" s="7">
        <f t="shared" si="2"/>
        <v>1.9154654404231493</v>
      </c>
      <c r="D35" s="7">
        <f t="shared" si="3"/>
        <v>2.4544428145594819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2021-01-26T03:45:04Z</dcterms:modified>
</cp:coreProperties>
</file>