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261 ล่าสุด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C11" i="1"/>
  <c r="D11" i="1"/>
  <c r="B22" i="1"/>
  <c r="D25" i="1" l="1"/>
  <c r="D26" i="1"/>
  <c r="D27" i="1"/>
  <c r="D28" i="1"/>
  <c r="D22" i="1" s="1"/>
  <c r="D29" i="1"/>
  <c r="D30" i="1"/>
  <c r="D32" i="1"/>
  <c r="D33" i="1"/>
  <c r="D34" i="1"/>
  <c r="D35" i="1"/>
  <c r="C25" i="1"/>
  <c r="C26" i="1"/>
  <c r="C27" i="1"/>
  <c r="C28" i="1"/>
  <c r="C22" i="1" s="1"/>
  <c r="C29" i="1"/>
  <c r="C30" i="1"/>
  <c r="C32" i="1"/>
  <c r="C33" i="1"/>
  <c r="C34" i="1"/>
  <c r="C35" i="1"/>
  <c r="B25" i="1"/>
  <c r="B26" i="1"/>
  <c r="B27" i="1"/>
  <c r="B28" i="1"/>
  <c r="B29" i="1"/>
  <c r="B30" i="1"/>
  <c r="B32" i="1"/>
  <c r="B33" i="1"/>
  <c r="B34" i="1"/>
  <c r="B35" i="1"/>
  <c r="B11" i="1" l="1"/>
  <c r="B15" i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<sst xmlns="http://schemas.openxmlformats.org/spreadsheetml/2006/main" count="56" uniqueCount="25">
  <si>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</si>
  <si>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</si>
  <si>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</si>
  <si>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</si>
  <si>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</si>
  <si>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</si>
  <si>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</si>
  <si>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</si>
  <si>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</si>
  <si>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</si>
  <si>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</si>
  <si>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</si>
  <si>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</si>
  <si>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</si>
  <si>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</si>
  <si>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</si>
  <si>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</si>
  <si>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</si>
  <si>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</si>
  <si>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</si>
  <si>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</si>
  <si>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</si>
  <si>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</si>
  <si>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</si>
  <si>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เดือนธันวาคม พ.ศ. 2561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</si>
</sst>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sz val="13"/>
      <name val="TH SarabunPSK"/>
    </font>
    <font>
      <sz val="14"/>
      <name val="TH SarabunPSK"/>
    </font>
    <font>
      <b/>
      <sz val="13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3" fontId="15" fillId="0" borderId="0" xfId="1" applyNumberFormat="1" applyFont="1" applyFill="1" applyBorder="1" applyAlignment="1">
      <alignment horizontal="right" vertical="center" wrapText="1"/>
    </xf>
    <xf numFmtId="168" fontId="16" fillId="0" borderId="0" xfId="1" applyNumberFormat="1" applyFont="1" applyAlignment="1">
      <alignment horizontal="right"/>
    </xf>
    <xf numFmtId="168" fontId="15" fillId="0" borderId="0" xfId="1" applyNumberFormat="1" applyFont="1" applyFill="1" applyBorder="1" applyAlignment="1">
      <alignment horizontal="right" vertical="center" wrapText="1"/>
    </xf>
    <xf numFmtId="168" fontId="14" fillId="0" borderId="0" xfId="1" applyNumberFormat="1" applyFont="1" applyAlignment="1">
      <alignment horizontal="right"/>
    </xf>
    <xf numFmtId="168" fontId="17" fillId="0" borderId="0" xfId="1" applyNumberFormat="1" applyFont="1" applyFill="1" applyBorder="1" applyAlignment="1">
      <alignment horizontal="right" vertical="center" wrapText="1"/>
    </xf>
    <xf numFmtId="166" fontId="17" fillId="0" borderId="0" xfId="1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4" zoomScale="59" zoomScaleNormal="59" zoomScaleSheetLayoutView="100" workbookViewId="0">
      <selection activeCell="H15" sqref="H15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6" t="s">
        <v>18</v>
      </c>
      <c r="C4" s="36"/>
      <c r="D4" s="36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1">
        <v>443737</v>
      </c>
      <c r="C5" s="31">
        <v>209828</v>
      </c>
      <c r="D5" s="31">
        <v>233909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2"/>
      <c r="C6" s="32"/>
      <c r="D6" s="32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3">
        <v>16743.150000000001</v>
      </c>
      <c r="C7" s="33">
        <v>2836.44</v>
      </c>
      <c r="D7" s="33">
        <v>13906.7</v>
      </c>
      <c r="E7" s="22"/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3">
        <v>165438.15</v>
      </c>
      <c r="C8" s="33">
        <v>71728.91</v>
      </c>
      <c r="D8" s="33">
        <v>93709.24</v>
      </c>
      <c r="E8" s="22"/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3">
        <v>77793.61</v>
      </c>
      <c r="C9" s="33">
        <v>43516.72</v>
      </c>
      <c r="D9" s="33">
        <v>34276.9</v>
      </c>
      <c r="E9" s="22"/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3">
        <v>85515.77</v>
      </c>
      <c r="C10" s="33">
        <v>48311.12</v>
      </c>
      <c r="D10" s="33">
        <v>37204.65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4">
        <f>SUM(B12:B14)</f>
        <v>54944.520000000004</v>
      </c>
      <c r="C11" s="34">
        <f t="shared" ref="C11:D11" si="0">SUM(C12:C14)</f>
        <v>25736.22</v>
      </c>
      <c r="D11" s="34">
        <f t="shared" si="0"/>
        <v>29208.31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3">
        <v>42780.160000000003</v>
      </c>
      <c r="C12" s="33">
        <v>21214.400000000001</v>
      </c>
      <c r="D12" s="33">
        <v>21565.77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3">
        <v>12164.36</v>
      </c>
      <c r="C13" s="33">
        <v>4521.82</v>
      </c>
      <c r="D13" s="33">
        <v>7642.54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3" t="s">
        <v>0</v>
      </c>
      <c r="C14" s="33" t="s">
        <v>0</v>
      </c>
      <c r="D14" s="33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4">
        <f>B16+B17+B18</f>
        <v>43301.8</v>
      </c>
      <c r="C15" s="34">
        <f t="shared" ref="C15:D15" si="1">C16+C17+C18</f>
        <v>17698.59</v>
      </c>
      <c r="D15" s="34">
        <f t="shared" si="1"/>
        <v>25603.21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3">
        <v>21935.37</v>
      </c>
      <c r="C16" s="33">
        <v>9103.69</v>
      </c>
      <c r="D16" s="33">
        <v>12831.68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3">
        <v>13587.84</v>
      </c>
      <c r="C17" s="33">
        <v>5702.52</v>
      </c>
      <c r="D17" s="33">
        <v>7885.32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3">
        <v>7778.59</v>
      </c>
      <c r="C18" s="33">
        <v>2892.38</v>
      </c>
      <c r="D18" s="33">
        <v>4886.21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0" t="s">
        <v>17</v>
      </c>
      <c r="C19" s="30" t="s">
        <v>17</v>
      </c>
      <c r="D19" s="30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0" t="s">
        <v>17</v>
      </c>
      <c r="C20" s="30" t="s">
        <v>17</v>
      </c>
      <c r="D20" s="30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7" t="s">
        <v>16</v>
      </c>
      <c r="C21" s="37"/>
      <c r="D21" s="37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100</v>
      </c>
      <c r="C22" s="17">
        <f t="shared" ref="C22:D22" si="2">SUM(C24:C28,C32)</f>
        <v>100</v>
      </c>
      <c r="D22" s="17">
        <f t="shared" si="2"/>
        <v>100.00000427516684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3.7732147646015548</v>
      </c>
      <c r="C24" s="7">
        <f>C7/$C$5*100</f>
        <v>1.3517928970394799</v>
      </c>
      <c r="D24" s="7">
        <f>D7/$D$5*100</f>
        <v>5.9453462671380759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37.282928852000168</v>
      </c>
      <c r="C25" s="7">
        <f t="shared" ref="C25:C35" si="4">C8/$C$5*100</f>
        <v>34.184622643307854</v>
      </c>
      <c r="D25" s="7">
        <f t="shared" ref="D25:D35" si="5">D8/$D$5*100</f>
        <v>40.062263529834254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17.53146796413191</v>
      </c>
      <c r="C26" s="7">
        <f t="shared" si="4"/>
        <v>20.739234039308386</v>
      </c>
      <c r="D26" s="7">
        <f t="shared" si="5"/>
        <v>14.653946620266856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19.27172401670359</v>
      </c>
      <c r="C27" s="7">
        <f t="shared" si="4"/>
        <v>23.024153115885394</v>
      </c>
      <c r="D27" s="7">
        <f t="shared" si="5"/>
        <v>15.905608591375278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5">
        <f t="shared" si="3"/>
        <v>12.382226408886346</v>
      </c>
      <c r="C28" s="35">
        <f t="shared" si="4"/>
        <v>12.265388794631795</v>
      </c>
      <c r="D28" s="35">
        <f t="shared" si="5"/>
        <v>12.487039831729433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9.6408818737224991</v>
      </c>
      <c r="C29" s="7">
        <f t="shared" si="4"/>
        <v>10.110376117582021</v>
      </c>
      <c r="D29" s="7">
        <f t="shared" si="5"/>
        <v>9.2197264748256806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2.7413445351638472</v>
      </c>
      <c r="C30" s="7">
        <f t="shared" si="4"/>
        <v>2.1550126770497742</v>
      </c>
      <c r="D30" s="7">
        <f t="shared" si="5"/>
        <v>3.2673133569037534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5">
        <f t="shared" si="3"/>
        <v>9.7584379936764343</v>
      </c>
      <c r="C32" s="35">
        <f t="shared" si="4"/>
        <v>8.4348085098270964</v>
      </c>
      <c r="D32" s="35">
        <f t="shared" si="5"/>
        <v>10.945799434822943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4.9433267904186486</v>
      </c>
      <c r="C33" s="7">
        <f t="shared" si="4"/>
        <v>4.3386440322549902</v>
      </c>
      <c r="D33" s="7">
        <f t="shared" si="5"/>
        <v>5.4857572816779179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3.0621381584136551</v>
      </c>
      <c r="C34" s="7">
        <f t="shared" si="4"/>
        <v>2.7177116495415294</v>
      </c>
      <c r="D34" s="7">
        <f t="shared" si="5"/>
        <v>3.3711058574060848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1.7529730448441305</v>
      </c>
      <c r="C35" s="7">
        <f t="shared" si="4"/>
        <v>1.3784528280305774</v>
      </c>
      <c r="D35" s="7">
        <f t="shared" si="5"/>
        <v>2.0889362957389412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2021-01-26T03:49:46Z</dcterms:modified>
</cp:coreProperties>
</file>