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30" windowWidth="9330" windowHeight="6420" tabRatio="833" activeTab="1"/>
  </bookViews>
  <sheets>
    <sheet name="T-1.2" sheetId="7" r:id="rId1"/>
    <sheet name="T-1.2 (2)" sheetId="13" r:id="rId2"/>
  </sheets>
  <definedNames>
    <definedName name="_xlnm.Print_Area" localSheetId="0">'T-1.2'!$A$1:$P$29</definedName>
    <definedName name="_xlnm.Print_Area" localSheetId="1">'T-1.2 (2)'!$A$1:$O$34</definedName>
  </definedNames>
  <calcPr calcId="125725"/>
</workbook>
</file>

<file path=xl/calcChain.xml><?xml version="1.0" encoding="utf-8"?>
<calcChain xmlns="http://schemas.openxmlformats.org/spreadsheetml/2006/main">
  <c r="H29" i="13"/>
  <c r="E29"/>
  <c r="H28"/>
  <c r="H27" s="1"/>
  <c r="E28"/>
  <c r="E27" s="1"/>
  <c r="J27"/>
  <c r="I27"/>
  <c r="G27"/>
  <c r="F27"/>
  <c r="H25"/>
  <c r="H23" s="1"/>
  <c r="E25"/>
  <c r="H24"/>
  <c r="E24"/>
  <c r="J23"/>
  <c r="I23"/>
  <c r="G23"/>
  <c r="F23"/>
  <c r="E23"/>
  <c r="H21"/>
  <c r="E21"/>
  <c r="H20"/>
  <c r="E20"/>
  <c r="H19"/>
  <c r="E19"/>
  <c r="H18"/>
  <c r="H17" s="1"/>
  <c r="E18"/>
  <c r="E8" i="7" s="1"/>
  <c r="J17" i="13"/>
  <c r="I17"/>
  <c r="G17"/>
  <c r="F17"/>
  <c r="H15"/>
  <c r="H13" s="1"/>
  <c r="E15"/>
  <c r="H14"/>
  <c r="E14"/>
  <c r="J13"/>
  <c r="I13"/>
  <c r="G13"/>
  <c r="F13"/>
  <c r="E13"/>
  <c r="H11"/>
  <c r="E11"/>
  <c r="H10"/>
  <c r="E10"/>
  <c r="H9"/>
  <c r="H8" s="1"/>
  <c r="E9"/>
  <c r="E8" s="1"/>
  <c r="J8"/>
  <c r="I8"/>
  <c r="G8"/>
  <c r="F8"/>
  <c r="H29" i="7"/>
  <c r="H27" s="1"/>
  <c r="E29"/>
  <c r="E27" s="1"/>
  <c r="H28"/>
  <c r="E28"/>
  <c r="J27"/>
  <c r="I27"/>
  <c r="G27"/>
  <c r="F27"/>
  <c r="H25"/>
  <c r="E25"/>
  <c r="H24"/>
  <c r="E24"/>
  <c r="H23"/>
  <c r="H22" s="1"/>
  <c r="E23"/>
  <c r="E22" s="1"/>
  <c r="J22"/>
  <c r="I22"/>
  <c r="G22"/>
  <c r="F22"/>
  <c r="H20"/>
  <c r="E20"/>
  <c r="H19"/>
  <c r="E19"/>
  <c r="E18" s="1"/>
  <c r="J18"/>
  <c r="I18"/>
  <c r="H18"/>
  <c r="G18"/>
  <c r="F18"/>
  <c r="H16"/>
  <c r="H9" s="1"/>
  <c r="E16"/>
  <c r="H15"/>
  <c r="E15"/>
  <c r="H14"/>
  <c r="E14"/>
  <c r="H13"/>
  <c r="E13"/>
  <c r="H12"/>
  <c r="E12"/>
  <c r="E11" s="1"/>
  <c r="J11"/>
  <c r="I11"/>
  <c r="H11"/>
  <c r="G11"/>
  <c r="F11"/>
  <c r="J9"/>
  <c r="I9"/>
  <c r="G9"/>
  <c r="F9"/>
  <c r="J8"/>
  <c r="I8"/>
  <c r="G8"/>
  <c r="G7" s="1"/>
  <c r="F8"/>
  <c r="J7"/>
  <c r="H8" l="1"/>
  <c r="H7" s="1"/>
  <c r="F7"/>
  <c r="E17" i="13"/>
  <c r="I7" i="7"/>
  <c r="E9"/>
  <c r="E7" s="1"/>
  <c r="L27" l="1"/>
  <c r="M27"/>
  <c r="L22"/>
  <c r="M22"/>
  <c r="L18"/>
  <c r="M18"/>
  <c r="L11"/>
  <c r="M11"/>
  <c r="L8" i="13"/>
  <c r="M8"/>
  <c r="L13"/>
  <c r="M13"/>
  <c r="L17"/>
  <c r="M17"/>
  <c r="L23"/>
  <c r="M23"/>
  <c r="L27"/>
  <c r="M27"/>
  <c r="K23"/>
  <c r="K27" l="1"/>
  <c r="K17"/>
  <c r="K13"/>
  <c r="K8"/>
  <c r="K27" i="7"/>
  <c r="K22"/>
  <c r="K18"/>
  <c r="K11"/>
  <c r="L7"/>
  <c r="M7"/>
  <c r="Q11" l="1"/>
  <c r="K7"/>
</calcChain>
</file>

<file path=xl/sharedStrings.xml><?xml version="1.0" encoding="utf-8"?>
<sst xmlns="http://schemas.openxmlformats.org/spreadsheetml/2006/main" count="127" uniqueCount="71">
  <si>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</si>
  <si>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</si>
  <si>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</si>
  <si>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</si>
  <si>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</si>
  <si>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</si>
  <si>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</si>
  <si>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</si>
  <si>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</si>
  <si>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</si>
  <si>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</si>
  <si>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รวมยอด</t>
  </si>
  <si>
    <t>Table</t>
  </si>
  <si>
    <t>Mueang Sukhothai District</t>
  </si>
  <si>
    <t>Ban Dan Lan Hoi District</t>
  </si>
  <si>
    <t>Khiri Mat District</t>
  </si>
  <si>
    <t>Kong Krailat District</t>
  </si>
  <si>
    <t>เทศบาลเมืองสุโขทัยธานี</t>
  </si>
  <si>
    <t>เทศบาลตำบลบ้านสวน</t>
  </si>
  <si>
    <t>เทศบาลตำบลเมืองเก่า</t>
  </si>
  <si>
    <t>เทศบาลตำบลบ้านกล้วย</t>
  </si>
  <si>
    <t>เทศบาลตำบลลานหอย</t>
  </si>
  <si>
    <t>เทศบาลตำบลทุ่งหลวง</t>
  </si>
  <si>
    <t>เทศบาลตำบลบ้านโตนด</t>
  </si>
  <si>
    <t>Sukhothai Thani Town Municipality</t>
  </si>
  <si>
    <t>Ban Suan Subdistrict Municipality</t>
  </si>
  <si>
    <t>Mueang Kao Subdistrict Municipality</t>
  </si>
  <si>
    <t>Ban Kluai Subdistrict Municipality</t>
  </si>
  <si>
    <t>Lan Hoi  Subdistrict Municipality</t>
  </si>
  <si>
    <t>Thung Luang Subdistrict Municipality</t>
  </si>
  <si>
    <t>Ban Tanot  Subdistrict Municipality</t>
  </si>
  <si>
    <t>เทศบาลตำบลกงไกรลาศ</t>
  </si>
  <si>
    <t>เทศบาลตำบลหาดเสี้ยว</t>
  </si>
  <si>
    <t>Kong Krailat  Subdistrict Municipality</t>
  </si>
  <si>
    <t>เทศบาลตำบลศรีสำโรง</t>
  </si>
  <si>
    <t>เทศบาลเมืองสวรรคโลก</t>
  </si>
  <si>
    <t>เทศบาลตำบลป่ากุมเกาะ</t>
  </si>
  <si>
    <t>เทศบาลตำบลศรีนคร</t>
  </si>
  <si>
    <t>เทศบาลตำบลทุ่งเสลี่ยม</t>
  </si>
  <si>
    <t>Hat Sieo Subdistrict Municipality</t>
  </si>
  <si>
    <t>Si Samrong  Subdistrict Municipality</t>
  </si>
  <si>
    <t>Si Nakhon Subdistrict Municipality</t>
  </si>
  <si>
    <t>Thung Saliam Subdistrict Municipality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</si>
  <si>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</si>
  <si>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</si>
  <si>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</si>
  <si>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</si>
  <si>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</si>
  <si>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</si>
  <si>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</si>
  <si>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</si>
  <si>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</si>
  <si>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>Sawankhalok  Municipality</t>
  </si>
  <si>
    <t>เทศบาลตำบลศรีสัชนาลัย</t>
  </si>
  <si>
    <t>Si Satchanalai Subdistrict Municipality</t>
  </si>
  <si>
    <t>Pakumkoa Municipality</t>
  </si>
  <si>
    <t>District and administration zone</t>
  </si>
  <si>
    <t>เทศบาลตำบลในเมือง</t>
  </si>
  <si>
    <t>Nai Mueang Municipality</t>
  </si>
  <si>
    <t>ที่มา</t>
  </si>
  <si>
    <t>อำเภอ และ
เขตการปกครอง</t>
  </si>
  <si>
    <t>: กรมการปกครอง  กระทรวงมหาดไทย</t>
  </si>
  <si>
    <t>2559 (2016)</t>
  </si>
  <si>
    <t>Souece</t>
  </si>
  <si>
    <t>: Department of Provinical Administration,  Ministry of Interior</t>
  </si>
  <si>
    <t>2560 (2017)</t>
  </si>
  <si>
    <t>2561 (2018)</t>
  </si>
  <si>
    <t>ประชากรจากการทะเบียน จำแนกตามเพศ เขตการปกครอง เป็นรายอำเภอ พ.ศ. 2559 - 2561</t>
  </si>
  <si>
    <t>Population from Registration Record by Sex, Administration Zone and District: 2016 - 2018</t>
  </si>
  <si>
    <t>ประชากรจากการทะเบียน จำแนกตามเพศ เขตการปกครอง เป็นรายอำเภอ พ.ศ. 2559 - 2561 (ต่อ)</t>
  </si>
  <si>
    <t>Population from Registration Record by Sex, Administration Zone and District: 2016 - 2018 (Cont.)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</si>
</sst>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8" formatCode="0.0"/>
  </numFmts>
  <fonts count="1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b/>
      <sz val="12"/>
      <color indexed="8"/>
      <name val="TH SarabunPSK"/>
      <family val="2"/>
    </font>
    <font>
      <sz val="8"/>
      <name val="Cordia New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</cellStyleXfs>
  <cellXfs count="8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3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2" applyFont="1"/>
    <xf numFmtId="0" fontId="7" fillId="0" borderId="0" xfId="2" applyFont="1"/>
    <xf numFmtId="0" fontId="6" fillId="0" borderId="0" xfId="0" applyFont="1" applyAlignment="1"/>
    <xf numFmtId="0" fontId="6" fillId="0" borderId="2" xfId="0" applyFont="1" applyBorder="1" applyAlignment="1"/>
    <xf numFmtId="0" fontId="6" fillId="0" borderId="0" xfId="0" applyFont="1" applyAlignment="1">
      <alignment horizontal="center"/>
    </xf>
    <xf numFmtId="0" fontId="6" fillId="0" borderId="0" xfId="2" applyFont="1" applyBorder="1"/>
    <xf numFmtId="0" fontId="6" fillId="0" borderId="0" xfId="0" applyFont="1" applyBorder="1" applyAlignment="1"/>
    <xf numFmtId="0" fontId="7" fillId="0" borderId="0" xfId="0" applyFont="1" applyAlignment="1">
      <alignment horizontal="center"/>
    </xf>
    <xf numFmtId="0" fontId="6" fillId="0" borderId="9" xfId="0" applyFont="1" applyBorder="1"/>
    <xf numFmtId="0" fontId="6" fillId="0" borderId="3" xfId="2" applyFont="1" applyBorder="1"/>
    <xf numFmtId="3" fontId="7" fillId="0" borderId="6" xfId="0" applyNumberFormat="1" applyFont="1" applyFill="1" applyBorder="1" applyAlignment="1">
      <alignment horizontal="right" indent="1"/>
    </xf>
    <xf numFmtId="3" fontId="6" fillId="0" borderId="6" xfId="0" applyNumberFormat="1" applyFont="1" applyFill="1" applyBorder="1" applyAlignment="1">
      <alignment horizontal="right" indent="1"/>
    </xf>
    <xf numFmtId="0" fontId="7" fillId="0" borderId="0" xfId="2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0" borderId="0" xfId="2" applyFont="1" applyAlignment="1">
      <alignment horizontal="left" indent="1"/>
    </xf>
    <xf numFmtId="0" fontId="6" fillId="0" borderId="0" xfId="2" applyFont="1" applyBorder="1" applyAlignment="1">
      <alignment horizontal="left" indent="1"/>
    </xf>
    <xf numFmtId="188" fontId="6" fillId="0" borderId="0" xfId="0" applyNumberFormat="1" applyFont="1" applyAlignment="1">
      <alignment horizontal="left" indent="1"/>
    </xf>
    <xf numFmtId="0" fontId="5" fillId="0" borderId="0" xfId="2" applyFont="1" applyBorder="1"/>
    <xf numFmtId="0" fontId="6" fillId="0" borderId="0" xfId="0" applyFont="1" applyBorder="1" applyAlignment="1">
      <alignment vertical="center"/>
    </xf>
    <xf numFmtId="0" fontId="8" fillId="0" borderId="0" xfId="0" applyFont="1" applyFill="1"/>
    <xf numFmtId="0" fontId="6" fillId="0" borderId="0" xfId="0" applyFont="1" applyAlignment="1">
      <alignment horizontal="right"/>
    </xf>
    <xf numFmtId="3" fontId="6" fillId="0" borderId="2" xfId="0" applyNumberFormat="1" applyFont="1" applyFill="1" applyBorder="1" applyAlignment="1">
      <alignment horizontal="right" indent="1"/>
    </xf>
    <xf numFmtId="3" fontId="6" fillId="0" borderId="7" xfId="0" applyNumberFormat="1" applyFont="1" applyBorder="1" applyAlignment="1">
      <alignment horizontal="right" indent="1"/>
    </xf>
    <xf numFmtId="3" fontId="7" fillId="0" borderId="0" xfId="0" applyNumberFormat="1" applyFont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41" fontId="6" fillId="0" borderId="5" xfId="0" applyNumberFormat="1" applyFont="1" applyFill="1" applyBorder="1"/>
    <xf numFmtId="41" fontId="6" fillId="0" borderId="2" xfId="0" applyNumberFormat="1" applyFont="1" applyFill="1" applyBorder="1"/>
    <xf numFmtId="3" fontId="7" fillId="0" borderId="6" xfId="1" applyNumberFormat="1" applyFont="1" applyFill="1" applyBorder="1" applyAlignment="1">
      <alignment horizontal="right" indent="1"/>
    </xf>
    <xf numFmtId="3" fontId="6" fillId="0" borderId="6" xfId="1" applyNumberFormat="1" applyFont="1" applyFill="1" applyBorder="1" applyAlignment="1">
      <alignment horizontal="right" indent="1"/>
    </xf>
    <xf numFmtId="3" fontId="6" fillId="0" borderId="7" xfId="0" applyNumberFormat="1" applyFont="1" applyFill="1" applyBorder="1" applyAlignment="1">
      <alignment horizontal="right" indent="1"/>
    </xf>
    <xf numFmtId="0" fontId="6" fillId="0" borderId="0" xfId="0" applyFont="1" applyFill="1"/>
    <xf numFmtId="3" fontId="10" fillId="0" borderId="6" xfId="0" applyNumberFormat="1" applyFont="1" applyFill="1" applyBorder="1" applyAlignment="1">
      <alignment horizontal="right" indent="1"/>
    </xf>
    <xf numFmtId="3" fontId="10" fillId="0" borderId="6" xfId="1" applyNumberFormat="1" applyFont="1" applyFill="1" applyBorder="1" applyAlignment="1">
      <alignment horizontal="right" indent="1"/>
    </xf>
    <xf numFmtId="3" fontId="6" fillId="0" borderId="2" xfId="1" applyNumberFormat="1" applyFont="1" applyFill="1" applyBorder="1" applyAlignment="1">
      <alignment horizontal="right" indent="1"/>
    </xf>
    <xf numFmtId="0" fontId="5" fillId="0" borderId="0" xfId="0" applyFont="1" applyFill="1" applyBorder="1"/>
    <xf numFmtId="0" fontId="3" fillId="0" borderId="0" xfId="0" applyFont="1" applyAlignment="1">
      <alignment horizontal="left"/>
    </xf>
    <xf numFmtId="188" fontId="6" fillId="0" borderId="0" xfId="0" applyNumberFormat="1" applyFont="1" applyAlignment="1">
      <alignment horizontal="right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2" applyFont="1" applyAlignment="1">
      <alignment horizontal="left"/>
    </xf>
    <xf numFmtId="0" fontId="7" fillId="0" borderId="0" xfId="2" applyFont="1" applyBorder="1" applyAlignment="1">
      <alignment horizontal="left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6" fillId="0" borderId="1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3">
    <cellStyle name="เครื่องหมายจุลภาค" xfId="1" builtinId="3"/>
    <cellStyle name="ปกติ" xfId="0" builtinId="0"/>
    <cellStyle name="ปกติ 2" xfId="2"/>
    <cellStyle name="ปกติ 2 2" xfId="3"/>
    <cellStyle name="ปกติ 2 3" xfId="4"/>
    <cellStyle name="ปกติ 3 2" xfId="5"/>
    <cellStyle name="ปกติ 3 3" xfId="6"/>
    <cellStyle name="ปกติ 3 4" xfId="7"/>
    <cellStyle name="ปกติ 3 5" xfId="8"/>
    <cellStyle name="ปกติ 3 6" xfId="9"/>
    <cellStyle name="ปกติ 3 7" xfId="10"/>
    <cellStyle name="ปกติ 7" xfId="11"/>
    <cellStyle name="ปกติ 8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0</xdr:row>
      <xdr:rowOff>38100</xdr:rowOff>
    </xdr:from>
    <xdr:to>
      <xdr:col>15</xdr:col>
      <xdr:colOff>571510</xdr:colOff>
      <xdr:row>20</xdr:row>
      <xdr:rowOff>64416</xdr:rowOff>
    </xdr:to>
    <xdr:grpSp>
      <xdr:nvGrpSpPr>
        <xdr:cNvPr id="16" name="Group 15"/>
        <xdr:cNvGrpSpPr/>
      </xdr:nvGrpSpPr>
      <xdr:grpSpPr>
        <a:xfrm>
          <a:off x="9515475" y="38100"/>
          <a:ext cx="381010" cy="4169691"/>
          <a:chOff x="9677398" y="9524"/>
          <a:chExt cx="355288" cy="4092075"/>
        </a:xfrm>
      </xdr:grpSpPr>
      <xdr:grpSp>
        <xdr:nvGrpSpPr>
          <xdr:cNvPr id="17" name="Group 16"/>
          <xdr:cNvGrpSpPr/>
        </xdr:nvGrpSpPr>
        <xdr:grpSpPr>
          <a:xfrm>
            <a:off x="9677398" y="9524"/>
            <a:ext cx="355276" cy="392608"/>
            <a:chOff x="9677398" y="9524"/>
            <a:chExt cx="355276" cy="392608"/>
          </a:xfrm>
        </xdr:grpSpPr>
        <xdr:sp macro="" textlink="">
          <xdr:nvSpPr>
            <xdr:cNvPr id="19" name="Flowchart: Delay 1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" name="TextBox 19"/>
            <xdr:cNvSpPr txBox="1"/>
          </xdr:nvSpPr>
          <xdr:spPr>
            <a:xfrm rot="5400000">
              <a:off x="9709496" y="115146"/>
              <a:ext cx="306877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6</a:t>
              </a:r>
            </a:p>
          </xdr:txBody>
        </xdr:sp>
      </xdr:grpSp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ประชากรและเคหะ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1876425</xdr:colOff>
      <xdr:row>7</xdr:row>
      <xdr:rowOff>114300</xdr:rowOff>
    </xdr:from>
    <xdr:to>
      <xdr:col>14</xdr:col>
      <xdr:colOff>539751</xdr:colOff>
      <xdr:row>34</xdr:row>
      <xdr:rowOff>34926</xdr:rowOff>
    </xdr:to>
    <xdr:grpSp>
      <xdr:nvGrpSpPr>
        <xdr:cNvPr id="7" name="Group 6"/>
        <xdr:cNvGrpSpPr/>
      </xdr:nvGrpSpPr>
      <xdr:grpSpPr>
        <a:xfrm>
          <a:off x="9315450" y="1400175"/>
          <a:ext cx="577851" cy="5349876"/>
          <a:chOff x="9439275" y="1771650"/>
          <a:chExt cx="542926" cy="4875794"/>
        </a:xfrm>
      </xdr:grpSpPr>
      <xdr:grpSp>
        <xdr:nvGrpSpPr>
          <xdr:cNvPr id="8" name="Group 7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7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Demographic,</a:t>
            </a:r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Population and Housing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32"/>
  <sheetViews>
    <sheetView view="pageLayout" zoomScaleSheetLayoutView="115" workbookViewId="0">
      <selection activeCell="G31" sqref="G31"/>
    </sheetView>
  </sheetViews>
  <sheetFormatPr defaultColWidth="9.140625" defaultRowHeight="18.75"/>
  <cols>
    <col min="1" max="1" width="2.140625" style="5" customWidth="1"/>
    <col min="2" max="3" width="5.7109375" style="5" customWidth="1"/>
    <col min="4" max="4" width="7.28515625" style="5" customWidth="1"/>
    <col min="5" max="10" width="10.28515625" style="5" customWidth="1"/>
    <col min="11" max="13" width="10.28515625" style="40" customWidth="1"/>
    <col min="14" max="14" width="1" style="5" customWidth="1"/>
    <col min="15" max="15" width="27" style="5" customWidth="1"/>
    <col min="16" max="16" width="8.85546875" style="5" customWidth="1"/>
    <col min="17" max="17" width="8.5703125" style="5" customWidth="1"/>
    <col min="18" max="16384" width="9.140625" style="5"/>
  </cols>
  <sheetData>
    <row r="1" spans="1:17" s="1" customFormat="1" ht="18.600000000000001" customHeight="1">
      <c r="B1" s="56" t="s">
        <v>0</v>
      </c>
      <c r="C1" s="2">
        <v>1.2</v>
      </c>
      <c r="D1" s="1" t="s">
        <v>67</v>
      </c>
      <c r="K1" s="38"/>
      <c r="L1" s="38"/>
      <c r="M1" s="38"/>
    </row>
    <row r="2" spans="1:17" s="3" customFormat="1" ht="18.600000000000001" customHeight="1">
      <c r="B2" s="56" t="s">
        <v>12</v>
      </c>
      <c r="C2" s="2">
        <v>1.2</v>
      </c>
      <c r="D2" s="1" t="s">
        <v>68</v>
      </c>
      <c r="K2" s="39"/>
      <c r="L2" s="39"/>
      <c r="M2" s="39"/>
    </row>
    <row r="3" spans="1:17" ht="6.75" customHeight="1">
      <c r="A3" s="4"/>
      <c r="B3" s="4"/>
      <c r="C3" s="4"/>
      <c r="D3" s="4"/>
      <c r="E3" s="4"/>
      <c r="F3" s="4"/>
      <c r="G3" s="4"/>
      <c r="H3" s="4"/>
      <c r="N3" s="4"/>
      <c r="O3" s="4"/>
    </row>
    <row r="4" spans="1:17" s="6" customFormat="1" ht="18.600000000000001" customHeight="1">
      <c r="A4" s="71" t="s">
        <v>60</v>
      </c>
      <c r="B4" s="72"/>
      <c r="C4" s="72"/>
      <c r="D4" s="73"/>
      <c r="E4" s="58" t="s">
        <v>62</v>
      </c>
      <c r="F4" s="59"/>
      <c r="G4" s="60"/>
      <c r="H4" s="81" t="s">
        <v>65</v>
      </c>
      <c r="I4" s="82"/>
      <c r="J4" s="83"/>
      <c r="K4" s="81" t="s">
        <v>66</v>
      </c>
      <c r="L4" s="82"/>
      <c r="M4" s="83"/>
      <c r="N4" s="65" t="s">
        <v>56</v>
      </c>
      <c r="O4" s="66"/>
    </row>
    <row r="5" spans="1:17" s="6" customFormat="1" ht="18.600000000000001" customHeight="1">
      <c r="A5" s="74"/>
      <c r="B5" s="74"/>
      <c r="C5" s="74"/>
      <c r="D5" s="75"/>
      <c r="E5" s="41" t="s">
        <v>1</v>
      </c>
      <c r="F5" s="42" t="s">
        <v>2</v>
      </c>
      <c r="G5" s="43" t="s">
        <v>3</v>
      </c>
      <c r="H5" s="41" t="s">
        <v>1</v>
      </c>
      <c r="I5" s="42" t="s">
        <v>2</v>
      </c>
      <c r="J5" s="43" t="s">
        <v>3</v>
      </c>
      <c r="K5" s="41" t="s">
        <v>1</v>
      </c>
      <c r="L5" s="42" t="s">
        <v>2</v>
      </c>
      <c r="M5" s="43" t="s">
        <v>3</v>
      </c>
      <c r="N5" s="67"/>
      <c r="O5" s="68"/>
    </row>
    <row r="6" spans="1:17" s="6" customFormat="1" ht="18.600000000000001" customHeight="1">
      <c r="A6" s="76"/>
      <c r="B6" s="76"/>
      <c r="C6" s="76"/>
      <c r="D6" s="77"/>
      <c r="E6" s="44" t="s">
        <v>6</v>
      </c>
      <c r="F6" s="44" t="s">
        <v>7</v>
      </c>
      <c r="G6" s="45" t="s">
        <v>8</v>
      </c>
      <c r="H6" s="44" t="s">
        <v>6</v>
      </c>
      <c r="I6" s="44" t="s">
        <v>7</v>
      </c>
      <c r="J6" s="45" t="s">
        <v>8</v>
      </c>
      <c r="K6" s="44" t="s">
        <v>6</v>
      </c>
      <c r="L6" s="44" t="s">
        <v>7</v>
      </c>
      <c r="M6" s="45" t="s">
        <v>8</v>
      </c>
      <c r="N6" s="69"/>
      <c r="O6" s="70"/>
    </row>
    <row r="7" spans="1:17" s="7" customFormat="1" ht="18.600000000000001" customHeight="1">
      <c r="A7" s="78" t="s">
        <v>11</v>
      </c>
      <c r="B7" s="78"/>
      <c r="C7" s="78"/>
      <c r="D7" s="78"/>
      <c r="E7" s="52">
        <f>SUM(E8:E9)</f>
        <v>600231</v>
      </c>
      <c r="F7" s="52">
        <f t="shared" ref="F7:G7" si="0">SUM(F8:F9)</f>
        <v>292305</v>
      </c>
      <c r="G7" s="52">
        <f t="shared" si="0"/>
        <v>307926</v>
      </c>
      <c r="H7" s="52">
        <f>SUM(H8:H9)</f>
        <v>599319</v>
      </c>
      <c r="I7" s="52">
        <f t="shared" ref="I7:J7" si="1">SUM(I8:I9)</f>
        <v>291620</v>
      </c>
      <c r="J7" s="52">
        <f t="shared" si="1"/>
        <v>307699</v>
      </c>
      <c r="K7" s="52">
        <f>SUM(K8:K9)</f>
        <v>597257</v>
      </c>
      <c r="L7" s="52">
        <f t="shared" ref="L7:M7" si="2">SUM(L8:L9)</f>
        <v>290109</v>
      </c>
      <c r="M7" s="52">
        <f t="shared" si="2"/>
        <v>307148</v>
      </c>
      <c r="N7" s="79" t="s">
        <v>6</v>
      </c>
      <c r="O7" s="80"/>
    </row>
    <row r="8" spans="1:17" s="6" customFormat="1" ht="18.600000000000001" customHeight="1">
      <c r="B8" s="27" t="s">
        <v>4</v>
      </c>
      <c r="E8" s="25">
        <f>E12+E13+E14+E15+E19+E23+E24+E28+'T-1.2 (2)'!E9+'T-1.2 (2)'!E10+'T-1.2 (2)'!E14+'T-1.2 (2)'!E18+'T-1.2 (2)'!E19+'T-1.2 (2)'!E20+'T-1.2 (2)'!E24+'T-1.2 (2)'!E28</f>
        <v>136017</v>
      </c>
      <c r="F8" s="25">
        <f>F12+F13+F14+F15+F19+F23+F24+F28+'T-1.2 (2)'!F9+'T-1.2 (2)'!F10+'T-1.2 (2)'!F14+'T-1.2 (2)'!F18+'T-1.2 (2)'!F19+'T-1.2 (2)'!F20+'T-1.2 (2)'!F24+'T-1.2 (2)'!F28</f>
        <v>64670</v>
      </c>
      <c r="G8" s="25">
        <f>G12+G13+G14+G15+G19+G23+G24+G28+'T-1.2 (2)'!G9+'T-1.2 (2)'!G10+'T-1.2 (2)'!G14+'T-1.2 (2)'!G18+'T-1.2 (2)'!G19+'T-1.2 (2)'!G20+'T-1.2 (2)'!G24+'T-1.2 (2)'!G28</f>
        <v>71347</v>
      </c>
      <c r="H8" s="25">
        <f>H12+H13+H14+H15+H19+H23+H24+H28+'T-1.2 (2)'!H9+'T-1.2 (2)'!H10+'T-1.2 (2)'!H14+'T-1.2 (2)'!H18+'T-1.2 (2)'!H19+'T-1.2 (2)'!H20+'T-1.2 (2)'!H24+'T-1.2 (2)'!H28</f>
        <v>135267</v>
      </c>
      <c r="I8" s="25">
        <f>I12+I13+I14+I15+I19+I23+I24+I28+'T-1.2 (2)'!I9+'T-1.2 (2)'!I10+'T-1.2 (2)'!I14+'T-1.2 (2)'!I18+'T-1.2 (2)'!I19+'T-1.2 (2)'!I20+'T-1.2 (2)'!I24+'T-1.2 (2)'!I28</f>
        <v>64297</v>
      </c>
      <c r="J8" s="25">
        <f>J12+J13+J14+J15+J19+J23+J24+J28+'T-1.2 (2)'!J9+'T-1.2 (2)'!J10+'T-1.2 (2)'!J14+'T-1.2 (2)'!J18+'T-1.2 (2)'!J19+'T-1.2 (2)'!J20+'T-1.2 (2)'!J24+'T-1.2 (2)'!J28</f>
        <v>70970</v>
      </c>
      <c r="K8" s="25">
        <v>134223</v>
      </c>
      <c r="L8" s="25">
        <v>63726</v>
      </c>
      <c r="M8" s="25">
        <v>70497</v>
      </c>
      <c r="N8" s="14"/>
      <c r="O8" s="28" t="s">
        <v>9</v>
      </c>
    </row>
    <row r="9" spans="1:17" s="6" customFormat="1" ht="18.600000000000001" customHeight="1">
      <c r="B9" s="27" t="s">
        <v>5</v>
      </c>
      <c r="E9" s="25">
        <f>E16+E20+E25+E29+'T-1.2 (2)'!E11+'T-1.2 (2)'!E15+'T-1.2 (2)'!E21+'T-1.2 (2)'!E25+'T-1.2 (2)'!E29</f>
        <v>464214</v>
      </c>
      <c r="F9" s="25">
        <f>F16+F20+F25+F29+'T-1.2 (2)'!F11+'T-1.2 (2)'!F15+'T-1.2 (2)'!F21+'T-1.2 (2)'!F25+'T-1.2 (2)'!F29</f>
        <v>227635</v>
      </c>
      <c r="G9" s="25">
        <f>G16+G20+G25+G29+'T-1.2 (2)'!G11+'T-1.2 (2)'!G15+'T-1.2 (2)'!G21+'T-1.2 (2)'!G25+'T-1.2 (2)'!G29</f>
        <v>236579</v>
      </c>
      <c r="H9" s="25">
        <f>H16+H20+H25+H29+'T-1.2 (2)'!H11+'T-1.2 (2)'!H15+'T-1.2 (2)'!H21+'T-1.2 (2)'!H25+'T-1.2 (2)'!H29</f>
        <v>464052</v>
      </c>
      <c r="I9" s="25">
        <f>I16+I20+I25+I29+'T-1.2 (2)'!I11+'T-1.2 (2)'!I15+'T-1.2 (2)'!I21+'T-1.2 (2)'!I25+'T-1.2 (2)'!I29</f>
        <v>227323</v>
      </c>
      <c r="J9" s="25">
        <f>J16+J20+J25+J29+'T-1.2 (2)'!J11+'T-1.2 (2)'!J15+'T-1.2 (2)'!J21+'T-1.2 (2)'!J25+'T-1.2 (2)'!J29</f>
        <v>236729</v>
      </c>
      <c r="K9" s="25">
        <v>463034</v>
      </c>
      <c r="L9" s="25">
        <v>226383</v>
      </c>
      <c r="M9" s="25">
        <v>236651</v>
      </c>
      <c r="N9" s="14"/>
      <c r="O9" s="28" t="s">
        <v>10</v>
      </c>
    </row>
    <row r="10" spans="1:17" s="6" customFormat="1" ht="6.75" customHeight="1">
      <c r="E10" s="25"/>
      <c r="F10" s="25"/>
      <c r="G10" s="35"/>
      <c r="H10" s="25"/>
      <c r="I10" s="25"/>
      <c r="J10" s="35"/>
      <c r="K10" s="25"/>
      <c r="L10" s="25"/>
      <c r="M10" s="35"/>
      <c r="N10" s="14"/>
      <c r="O10" s="14"/>
    </row>
    <row r="11" spans="1:17" s="7" customFormat="1" ht="18.600000000000001" customHeight="1">
      <c r="A11" s="26"/>
      <c r="B11" s="61" t="s">
        <v>43</v>
      </c>
      <c r="C11" s="61"/>
      <c r="D11" s="62"/>
      <c r="E11" s="53">
        <f>SUM(E12:E16)</f>
        <v>104779</v>
      </c>
      <c r="F11" s="53">
        <f t="shared" ref="F11:G11" si="3">SUM(F12:F16)</f>
        <v>50163</v>
      </c>
      <c r="G11" s="53">
        <f t="shared" si="3"/>
        <v>54616</v>
      </c>
      <c r="H11" s="53">
        <f>SUM(H12:H16)</f>
        <v>104712</v>
      </c>
      <c r="I11" s="53">
        <f t="shared" ref="I11:J11" si="4">SUM(I12:I16)</f>
        <v>50078</v>
      </c>
      <c r="J11" s="53">
        <f t="shared" si="4"/>
        <v>54634</v>
      </c>
      <c r="K11" s="53">
        <f>SUM(K12:K16)</f>
        <v>104328</v>
      </c>
      <c r="L11" s="53">
        <f t="shared" ref="L11:M11" si="5">SUM(L12:L16)</f>
        <v>49848</v>
      </c>
      <c r="M11" s="53">
        <f t="shared" si="5"/>
        <v>54480</v>
      </c>
      <c r="N11" s="26" t="s">
        <v>13</v>
      </c>
      <c r="Q11" s="37">
        <f>K11+K18+K22+K27+'T-1.2 (2)'!K8+'T-1.2 (2)'!K13+'T-1.2 (2)'!K17+'T-1.2 (2)'!K23+'T-1.2 (2)'!K27</f>
        <v>597257</v>
      </c>
    </row>
    <row r="12" spans="1:17" s="6" customFormat="1" ht="18.600000000000001" customHeight="1">
      <c r="B12" s="28" t="s">
        <v>17</v>
      </c>
      <c r="E12" s="49">
        <f>SUM(F12:G12)</f>
        <v>15091</v>
      </c>
      <c r="F12" s="49">
        <v>7098</v>
      </c>
      <c r="G12" s="54">
        <v>7993</v>
      </c>
      <c r="H12" s="49">
        <f>SUM(I12:J12)</f>
        <v>14850</v>
      </c>
      <c r="I12" s="49">
        <v>6987</v>
      </c>
      <c r="J12" s="54">
        <v>7863</v>
      </c>
      <c r="K12" s="49">
        <v>14653</v>
      </c>
      <c r="L12" s="49">
        <v>6882</v>
      </c>
      <c r="M12" s="54">
        <v>7771</v>
      </c>
      <c r="N12" s="14"/>
      <c r="O12" s="28" t="s">
        <v>24</v>
      </c>
    </row>
    <row r="13" spans="1:17" s="6" customFormat="1" ht="18.600000000000001" customHeight="1">
      <c r="B13" s="28" t="s">
        <v>18</v>
      </c>
      <c r="E13" s="49">
        <f>SUM(F13:G13)</f>
        <v>4474</v>
      </c>
      <c r="F13" s="49">
        <v>2093</v>
      </c>
      <c r="G13" s="54">
        <v>2381</v>
      </c>
      <c r="H13" s="49">
        <f t="shared" ref="H13:H16" si="6">SUM(I13:J13)</f>
        <v>4453</v>
      </c>
      <c r="I13" s="49">
        <v>2096</v>
      </c>
      <c r="J13" s="54">
        <v>2357</v>
      </c>
      <c r="K13" s="49">
        <v>4424</v>
      </c>
      <c r="L13" s="49">
        <v>2096</v>
      </c>
      <c r="M13" s="54">
        <v>2328</v>
      </c>
      <c r="N13" s="14"/>
      <c r="O13" s="28" t="s">
        <v>25</v>
      </c>
    </row>
    <row r="14" spans="1:17" s="6" customFormat="1" ht="18.600000000000001" customHeight="1">
      <c r="B14" s="28" t="s">
        <v>19</v>
      </c>
      <c r="E14" s="49">
        <f t="shared" ref="E14:E16" si="7">SUM(F14:G14)</f>
        <v>7402</v>
      </c>
      <c r="F14" s="49">
        <v>3512</v>
      </c>
      <c r="G14" s="54">
        <v>3890</v>
      </c>
      <c r="H14" s="49">
        <f t="shared" si="6"/>
        <v>7402</v>
      </c>
      <c r="I14" s="49">
        <v>3496</v>
      </c>
      <c r="J14" s="54">
        <v>3906</v>
      </c>
      <c r="K14" s="49">
        <v>7372</v>
      </c>
      <c r="L14" s="49">
        <v>3462</v>
      </c>
      <c r="M14" s="54">
        <v>3910</v>
      </c>
      <c r="N14" s="14"/>
      <c r="O14" s="28" t="s">
        <v>26</v>
      </c>
    </row>
    <row r="15" spans="1:17" s="6" customFormat="1" ht="18.600000000000001" customHeight="1">
      <c r="B15" s="28" t="s">
        <v>20</v>
      </c>
      <c r="E15" s="49">
        <f t="shared" si="7"/>
        <v>16832</v>
      </c>
      <c r="F15" s="49">
        <v>7952</v>
      </c>
      <c r="G15" s="54">
        <v>8880</v>
      </c>
      <c r="H15" s="49">
        <f t="shared" si="6"/>
        <v>16884</v>
      </c>
      <c r="I15" s="49">
        <v>7985</v>
      </c>
      <c r="J15" s="54">
        <v>8899</v>
      </c>
      <c r="K15" s="49">
        <v>16791</v>
      </c>
      <c r="L15" s="49">
        <v>7952</v>
      </c>
      <c r="M15" s="54">
        <v>8839</v>
      </c>
      <c r="N15" s="14"/>
      <c r="O15" s="28" t="s">
        <v>27</v>
      </c>
    </row>
    <row r="16" spans="1:17" s="6" customFormat="1" ht="18.600000000000001" customHeight="1">
      <c r="A16" s="16"/>
      <c r="B16" s="28" t="s">
        <v>5</v>
      </c>
      <c r="C16" s="16"/>
      <c r="D16" s="20"/>
      <c r="E16" s="49">
        <f t="shared" si="7"/>
        <v>60980</v>
      </c>
      <c r="F16" s="49">
        <v>29508</v>
      </c>
      <c r="G16" s="54">
        <v>31472</v>
      </c>
      <c r="H16" s="49">
        <f t="shared" si="6"/>
        <v>61123</v>
      </c>
      <c r="I16" s="49">
        <v>29514</v>
      </c>
      <c r="J16" s="54">
        <v>31609</v>
      </c>
      <c r="K16" s="49">
        <v>61088</v>
      </c>
      <c r="L16" s="49">
        <v>29456</v>
      </c>
      <c r="M16" s="54">
        <v>31632</v>
      </c>
      <c r="N16" s="14"/>
      <c r="O16" s="28" t="s">
        <v>10</v>
      </c>
    </row>
    <row r="17" spans="1:15" s="6" customFormat="1" ht="6.75" customHeight="1">
      <c r="A17" s="18"/>
      <c r="B17" s="18"/>
      <c r="C17" s="18"/>
      <c r="D17" s="13"/>
      <c r="E17" s="49"/>
      <c r="F17" s="49"/>
      <c r="G17" s="54"/>
      <c r="H17" s="49"/>
      <c r="I17" s="49"/>
      <c r="J17" s="54"/>
      <c r="K17" s="49"/>
      <c r="L17" s="49"/>
      <c r="M17" s="54"/>
      <c r="N17" s="14"/>
      <c r="O17" s="14"/>
    </row>
    <row r="18" spans="1:15" s="7" customFormat="1" ht="18.600000000000001" customHeight="1">
      <c r="A18" s="26"/>
      <c r="B18" s="63" t="s">
        <v>44</v>
      </c>
      <c r="C18" s="63"/>
      <c r="D18" s="64"/>
      <c r="E18" s="24">
        <f t="shared" ref="E18:J18" si="8">SUM(E19:E20)</f>
        <v>48067</v>
      </c>
      <c r="F18" s="24">
        <f t="shared" si="8"/>
        <v>24116</v>
      </c>
      <c r="G18" s="24">
        <f t="shared" si="8"/>
        <v>23951</v>
      </c>
      <c r="H18" s="24">
        <f t="shared" si="8"/>
        <v>48123</v>
      </c>
      <c r="I18" s="24">
        <f t="shared" si="8"/>
        <v>24156</v>
      </c>
      <c r="J18" s="24">
        <f t="shared" si="8"/>
        <v>23967</v>
      </c>
      <c r="K18" s="24">
        <f t="shared" ref="K18:M18" si="9">SUM(K19:K20)</f>
        <v>47960</v>
      </c>
      <c r="L18" s="24">
        <f t="shared" si="9"/>
        <v>24016</v>
      </c>
      <c r="M18" s="24">
        <f t="shared" si="9"/>
        <v>23944</v>
      </c>
      <c r="N18" s="26" t="s">
        <v>14</v>
      </c>
      <c r="O18" s="15"/>
    </row>
    <row r="19" spans="1:15" s="6" customFormat="1" ht="18.600000000000001" customHeight="1">
      <c r="B19" s="28" t="s">
        <v>21</v>
      </c>
      <c r="E19" s="49">
        <f>SUM(F19:G19)</f>
        <v>3800</v>
      </c>
      <c r="F19" s="49">
        <v>1841</v>
      </c>
      <c r="G19" s="54">
        <v>1959</v>
      </c>
      <c r="H19" s="49">
        <f>SUM(I19:J19)</f>
        <v>3752</v>
      </c>
      <c r="I19" s="49">
        <v>1826</v>
      </c>
      <c r="J19" s="54">
        <v>1926</v>
      </c>
      <c r="K19" s="49">
        <v>3717</v>
      </c>
      <c r="L19" s="49">
        <v>1802</v>
      </c>
      <c r="M19" s="54">
        <v>1915</v>
      </c>
      <c r="N19" s="14"/>
      <c r="O19" s="28" t="s">
        <v>28</v>
      </c>
    </row>
    <row r="20" spans="1:15" s="6" customFormat="1" ht="18.600000000000001" customHeight="1">
      <c r="B20" s="28" t="s">
        <v>5</v>
      </c>
      <c r="E20" s="49">
        <f>SUM(F20:G20)</f>
        <v>44267</v>
      </c>
      <c r="F20" s="49">
        <v>22275</v>
      </c>
      <c r="G20" s="54">
        <v>21992</v>
      </c>
      <c r="H20" s="49">
        <f>SUM(I20:J20)</f>
        <v>44371</v>
      </c>
      <c r="I20" s="49">
        <v>22330</v>
      </c>
      <c r="J20" s="54">
        <v>22041</v>
      </c>
      <c r="K20" s="49">
        <v>44243</v>
      </c>
      <c r="L20" s="49">
        <v>22214</v>
      </c>
      <c r="M20" s="54">
        <v>22029</v>
      </c>
      <c r="N20" s="14"/>
      <c r="O20" s="28" t="s">
        <v>10</v>
      </c>
    </row>
    <row r="21" spans="1:15" s="6" customFormat="1" ht="6.75" customHeight="1">
      <c r="E21" s="49"/>
      <c r="F21" s="49"/>
      <c r="G21" s="54"/>
      <c r="H21" s="49"/>
      <c r="I21" s="49"/>
      <c r="J21" s="54"/>
      <c r="K21" s="49"/>
      <c r="L21" s="49"/>
      <c r="M21" s="54"/>
      <c r="N21" s="14"/>
      <c r="O21" s="28"/>
    </row>
    <row r="22" spans="1:15" s="7" customFormat="1" ht="18.600000000000001" customHeight="1">
      <c r="A22" s="26"/>
      <c r="B22" s="63" t="s">
        <v>45</v>
      </c>
      <c r="C22" s="63"/>
      <c r="D22" s="64"/>
      <c r="E22" s="24">
        <f t="shared" ref="E22:J22" si="10">SUM(E23:E25)</f>
        <v>56962</v>
      </c>
      <c r="F22" s="24">
        <f t="shared" si="10"/>
        <v>28074</v>
      </c>
      <c r="G22" s="24">
        <f t="shared" si="10"/>
        <v>28888</v>
      </c>
      <c r="H22" s="24">
        <f t="shared" si="10"/>
        <v>56977</v>
      </c>
      <c r="I22" s="24">
        <f t="shared" si="10"/>
        <v>28078</v>
      </c>
      <c r="J22" s="24">
        <f t="shared" si="10"/>
        <v>28899</v>
      </c>
      <c r="K22" s="24">
        <f t="shared" ref="K22:M22" si="11">SUM(K23:K25)</f>
        <v>56864</v>
      </c>
      <c r="L22" s="24">
        <f t="shared" si="11"/>
        <v>27938</v>
      </c>
      <c r="M22" s="24">
        <f t="shared" si="11"/>
        <v>28926</v>
      </c>
      <c r="N22" s="26" t="s">
        <v>15</v>
      </c>
      <c r="O22" s="15"/>
    </row>
    <row r="23" spans="1:15" s="6" customFormat="1" ht="18.600000000000001" customHeight="1">
      <c r="A23" s="16"/>
      <c r="B23" s="28" t="s">
        <v>22</v>
      </c>
      <c r="C23" s="16"/>
      <c r="D23" s="20"/>
      <c r="E23" s="49">
        <f>SUM(F23:G23)</f>
        <v>7377</v>
      </c>
      <c r="F23" s="49">
        <v>3544</v>
      </c>
      <c r="G23" s="54">
        <v>3833</v>
      </c>
      <c r="H23" s="49">
        <f>SUM(I23:J23)</f>
        <v>7339</v>
      </c>
      <c r="I23" s="49">
        <v>3542</v>
      </c>
      <c r="J23" s="54">
        <v>3797</v>
      </c>
      <c r="K23" s="49">
        <v>7313</v>
      </c>
      <c r="L23" s="49">
        <v>3521</v>
      </c>
      <c r="M23" s="54">
        <v>3792</v>
      </c>
      <c r="N23" s="14"/>
      <c r="O23" s="28" t="s">
        <v>29</v>
      </c>
    </row>
    <row r="24" spans="1:15" s="6" customFormat="1" ht="18.600000000000001" customHeight="1">
      <c r="A24" s="18"/>
      <c r="B24" s="28" t="s">
        <v>23</v>
      </c>
      <c r="C24" s="18"/>
      <c r="D24" s="13"/>
      <c r="E24" s="49">
        <f t="shared" ref="E24:E25" si="12">SUM(F24:G24)</f>
        <v>3160</v>
      </c>
      <c r="F24" s="49">
        <v>1481</v>
      </c>
      <c r="G24" s="54">
        <v>1679</v>
      </c>
      <c r="H24" s="49">
        <f t="shared" ref="H24:H25" si="13">SUM(I24:J24)</f>
        <v>3147</v>
      </c>
      <c r="I24" s="49">
        <v>1478</v>
      </c>
      <c r="J24" s="54">
        <v>1669</v>
      </c>
      <c r="K24" s="49">
        <v>3109</v>
      </c>
      <c r="L24" s="49">
        <v>1454</v>
      </c>
      <c r="M24" s="54">
        <v>1655</v>
      </c>
      <c r="N24" s="14"/>
      <c r="O24" s="28" t="s">
        <v>30</v>
      </c>
    </row>
    <row r="25" spans="1:15" s="6" customFormat="1" ht="18.600000000000001" customHeight="1">
      <c r="A25" s="8"/>
      <c r="B25" s="29" t="s">
        <v>5</v>
      </c>
      <c r="C25" s="8"/>
      <c r="D25" s="8"/>
      <c r="E25" s="49">
        <f t="shared" si="12"/>
        <v>46425</v>
      </c>
      <c r="F25" s="49">
        <v>23049</v>
      </c>
      <c r="G25" s="54">
        <v>23376</v>
      </c>
      <c r="H25" s="49">
        <f t="shared" si="13"/>
        <v>46491</v>
      </c>
      <c r="I25" s="49">
        <v>23058</v>
      </c>
      <c r="J25" s="54">
        <v>23433</v>
      </c>
      <c r="K25" s="49">
        <v>46442</v>
      </c>
      <c r="L25" s="49">
        <v>22963</v>
      </c>
      <c r="M25" s="54">
        <v>23479</v>
      </c>
      <c r="N25" s="14"/>
      <c r="O25" s="28" t="s">
        <v>10</v>
      </c>
    </row>
    <row r="26" spans="1:15" s="6" customFormat="1" ht="6.75" customHeight="1">
      <c r="B26" s="8"/>
      <c r="C26" s="8"/>
      <c r="D26" s="8"/>
      <c r="E26" s="49"/>
      <c r="F26" s="49"/>
      <c r="G26" s="54"/>
      <c r="H26" s="49"/>
      <c r="I26" s="49"/>
      <c r="J26" s="54"/>
      <c r="K26" s="49"/>
      <c r="L26" s="49"/>
      <c r="M26" s="54"/>
    </row>
    <row r="27" spans="1:15" s="7" customFormat="1" ht="18.600000000000001" customHeight="1">
      <c r="A27" s="26"/>
      <c r="B27" s="63" t="s">
        <v>46</v>
      </c>
      <c r="C27" s="63"/>
      <c r="D27" s="64"/>
      <c r="E27" s="24">
        <f t="shared" ref="E27:J27" si="14">SUM(E28:E29)</f>
        <v>64727</v>
      </c>
      <c r="F27" s="24">
        <f t="shared" si="14"/>
        <v>31717</v>
      </c>
      <c r="G27" s="24">
        <f t="shared" si="14"/>
        <v>33010</v>
      </c>
      <c r="H27" s="24">
        <f t="shared" si="14"/>
        <v>64592</v>
      </c>
      <c r="I27" s="24">
        <f t="shared" si="14"/>
        <v>31630</v>
      </c>
      <c r="J27" s="24">
        <f t="shared" si="14"/>
        <v>32962</v>
      </c>
      <c r="K27" s="24">
        <f t="shared" ref="K27:M27" si="15">SUM(K28:K29)</f>
        <v>64308</v>
      </c>
      <c r="L27" s="24">
        <f t="shared" si="15"/>
        <v>31454</v>
      </c>
      <c r="M27" s="24">
        <f t="shared" si="15"/>
        <v>32854</v>
      </c>
      <c r="N27" s="26" t="s">
        <v>16</v>
      </c>
      <c r="O27" s="15"/>
    </row>
    <row r="28" spans="1:15" s="6" customFormat="1" ht="18.600000000000001" customHeight="1">
      <c r="B28" s="29" t="s">
        <v>31</v>
      </c>
      <c r="C28" s="8"/>
      <c r="D28" s="8"/>
      <c r="E28" s="49">
        <f>SUM(F28:G28)</f>
        <v>4250</v>
      </c>
      <c r="F28" s="49">
        <v>2038</v>
      </c>
      <c r="G28" s="54">
        <v>2212</v>
      </c>
      <c r="H28" s="49">
        <f>SUM(I28:J28)</f>
        <v>4223</v>
      </c>
      <c r="I28" s="49">
        <v>2016</v>
      </c>
      <c r="J28" s="54">
        <v>2207</v>
      </c>
      <c r="K28" s="49">
        <v>4186</v>
      </c>
      <c r="L28" s="49">
        <v>1993</v>
      </c>
      <c r="M28" s="54">
        <v>2193</v>
      </c>
      <c r="N28" s="14"/>
      <c r="O28" s="28" t="s">
        <v>33</v>
      </c>
    </row>
    <row r="29" spans="1:15" s="6" customFormat="1" ht="18.600000000000001" customHeight="1">
      <c r="B29" s="29" t="s">
        <v>5</v>
      </c>
      <c r="C29" s="8"/>
      <c r="D29" s="8"/>
      <c r="E29" s="49">
        <f>SUM(F29:G29)</f>
        <v>60477</v>
      </c>
      <c r="F29" s="49">
        <v>29679</v>
      </c>
      <c r="G29" s="54">
        <v>30798</v>
      </c>
      <c r="H29" s="49">
        <f>SUM(I29:J29)</f>
        <v>60369</v>
      </c>
      <c r="I29" s="49">
        <v>29614</v>
      </c>
      <c r="J29" s="54">
        <v>30755</v>
      </c>
      <c r="K29" s="49">
        <v>60122</v>
      </c>
      <c r="L29" s="49">
        <v>29461</v>
      </c>
      <c r="M29" s="54">
        <v>30661</v>
      </c>
      <c r="N29" s="19"/>
      <c r="O29" s="29" t="s">
        <v>10</v>
      </c>
    </row>
    <row r="30" spans="1:15" ht="11.25" customHeight="1">
      <c r="A30" s="4"/>
      <c r="B30" s="31"/>
      <c r="C30" s="4"/>
      <c r="D30" s="4"/>
      <c r="E30" s="4"/>
      <c r="F30" s="4"/>
      <c r="G30" s="4"/>
      <c r="H30" s="4"/>
      <c r="I30" s="4"/>
      <c r="J30" s="4"/>
      <c r="K30" s="55"/>
      <c r="L30" s="55"/>
      <c r="M30" s="55"/>
      <c r="N30" s="4"/>
      <c r="O30" s="4"/>
    </row>
    <row r="31" spans="1:15">
      <c r="A31" s="9"/>
      <c r="B31" s="10"/>
      <c r="D31" s="9"/>
    </row>
    <row r="32" spans="1:15">
      <c r="B32" s="10"/>
      <c r="D32" s="9"/>
    </row>
  </sheetData>
  <mergeCells count="10">
    <mergeCell ref="B11:D11"/>
    <mergeCell ref="B18:D18"/>
    <mergeCell ref="B22:D22"/>
    <mergeCell ref="B27:D27"/>
    <mergeCell ref="N4:O6"/>
    <mergeCell ref="A4:D6"/>
    <mergeCell ref="A7:D7"/>
    <mergeCell ref="N7:O7"/>
    <mergeCell ref="H4:J4"/>
    <mergeCell ref="K4:M4"/>
  </mergeCells>
  <phoneticPr fontId="2" type="noConversion"/>
  <pageMargins left="0.48" right="0.1875" top="0.65" bottom="0.5" header="0.6" footer="0.3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33"/>
  <sheetViews>
    <sheetView showGridLines="0" tabSelected="1" view="pageLayout" workbookViewId="0">
      <selection activeCell="M33" sqref="M33"/>
    </sheetView>
  </sheetViews>
  <sheetFormatPr defaultColWidth="9.140625" defaultRowHeight="18.75"/>
  <cols>
    <col min="1" max="1" width="1.28515625" style="5" customWidth="1"/>
    <col min="2" max="2" width="5.7109375" style="5" customWidth="1"/>
    <col min="3" max="3" width="4.5703125" style="5" customWidth="1"/>
    <col min="4" max="4" width="8.85546875" style="5" customWidth="1"/>
    <col min="5" max="10" width="10.28515625" style="5" customWidth="1"/>
    <col min="11" max="13" width="10.28515625" style="40" customWidth="1"/>
    <col min="14" max="14" width="29" style="5" customWidth="1"/>
    <col min="15" max="15" width="8.42578125" style="5" customWidth="1"/>
    <col min="16" max="16384" width="9.140625" style="5"/>
  </cols>
  <sheetData>
    <row r="1" spans="1:15" s="1" customFormat="1">
      <c r="B1" s="1" t="s">
        <v>0</v>
      </c>
      <c r="C1" s="2">
        <v>1.2</v>
      </c>
      <c r="D1" s="1" t="s">
        <v>69</v>
      </c>
      <c r="K1" s="38"/>
      <c r="L1" s="38"/>
      <c r="M1" s="38"/>
    </row>
    <row r="2" spans="1:15" s="3" customFormat="1" ht="20.25" customHeight="1">
      <c r="B2" s="1" t="s">
        <v>12</v>
      </c>
      <c r="C2" s="2">
        <v>1.2</v>
      </c>
      <c r="D2" s="1" t="s">
        <v>70</v>
      </c>
      <c r="K2" s="39"/>
      <c r="L2" s="39"/>
      <c r="M2" s="39"/>
    </row>
    <row r="3" spans="1:15" ht="3.75" customHeight="1">
      <c r="A3" s="4"/>
      <c r="B3" s="4"/>
      <c r="C3" s="4"/>
      <c r="D3" s="4"/>
      <c r="E3" s="4"/>
      <c r="F3" s="4"/>
      <c r="G3" s="4"/>
      <c r="H3" s="4"/>
      <c r="N3" s="4"/>
    </row>
    <row r="4" spans="1:15" s="6" customFormat="1" ht="19.5" customHeight="1">
      <c r="A4" s="71" t="s">
        <v>60</v>
      </c>
      <c r="B4" s="71"/>
      <c r="C4" s="71"/>
      <c r="D4" s="84"/>
      <c r="E4" s="81" t="s">
        <v>62</v>
      </c>
      <c r="F4" s="82"/>
      <c r="G4" s="83"/>
      <c r="H4" s="81" t="s">
        <v>65</v>
      </c>
      <c r="I4" s="82"/>
      <c r="J4" s="83"/>
      <c r="K4" s="81" t="s">
        <v>66</v>
      </c>
      <c r="L4" s="82"/>
      <c r="M4" s="83"/>
      <c r="N4" s="65" t="s">
        <v>56</v>
      </c>
      <c r="O4" s="32"/>
    </row>
    <row r="5" spans="1:15" s="6" customFormat="1" ht="18" customHeight="1">
      <c r="A5" s="85"/>
      <c r="B5" s="85"/>
      <c r="C5" s="85"/>
      <c r="D5" s="86"/>
      <c r="E5" s="41" t="s">
        <v>1</v>
      </c>
      <c r="F5" s="42" t="s">
        <v>2</v>
      </c>
      <c r="G5" s="43" t="s">
        <v>3</v>
      </c>
      <c r="H5" s="41" t="s">
        <v>1</v>
      </c>
      <c r="I5" s="42" t="s">
        <v>2</v>
      </c>
      <c r="J5" s="43" t="s">
        <v>3</v>
      </c>
      <c r="K5" s="41" t="s">
        <v>1</v>
      </c>
      <c r="L5" s="42" t="s">
        <v>2</v>
      </c>
      <c r="M5" s="43" t="s">
        <v>3</v>
      </c>
      <c r="N5" s="67"/>
      <c r="O5" s="32"/>
    </row>
    <row r="6" spans="1:15" s="6" customFormat="1" ht="16.5" customHeight="1">
      <c r="A6" s="87"/>
      <c r="B6" s="87"/>
      <c r="C6" s="87"/>
      <c r="D6" s="88"/>
      <c r="E6" s="44" t="s">
        <v>6</v>
      </c>
      <c r="F6" s="44" t="s">
        <v>7</v>
      </c>
      <c r="G6" s="45" t="s">
        <v>8</v>
      </c>
      <c r="H6" s="44" t="s">
        <v>6</v>
      </c>
      <c r="I6" s="44" t="s">
        <v>7</v>
      </c>
      <c r="J6" s="45" t="s">
        <v>8</v>
      </c>
      <c r="K6" s="44" t="s">
        <v>6</v>
      </c>
      <c r="L6" s="44" t="s">
        <v>7</v>
      </c>
      <c r="M6" s="45" t="s">
        <v>8</v>
      </c>
      <c r="N6" s="69"/>
      <c r="O6" s="32"/>
    </row>
    <row r="7" spans="1:15" s="6" customFormat="1" ht="4.5" customHeight="1">
      <c r="B7" s="14"/>
      <c r="E7" s="46"/>
      <c r="F7" s="46"/>
      <c r="G7" s="47"/>
      <c r="H7" s="46"/>
      <c r="I7" s="46"/>
      <c r="J7" s="47"/>
      <c r="K7" s="46"/>
      <c r="L7" s="46"/>
      <c r="M7" s="47"/>
      <c r="N7" s="14"/>
      <c r="O7" s="8"/>
    </row>
    <row r="8" spans="1:15" s="7" customFormat="1" ht="19.5" customHeight="1">
      <c r="A8" s="26" t="s">
        <v>47</v>
      </c>
      <c r="B8" s="15"/>
      <c r="E8" s="48">
        <f>SUM(E9:E11)</f>
        <v>93364</v>
      </c>
      <c r="F8" s="48">
        <f t="shared" ref="F8:G8" si="0">SUM(F9:F11)</f>
        <v>45703</v>
      </c>
      <c r="G8" s="48">
        <f t="shared" si="0"/>
        <v>47661</v>
      </c>
      <c r="H8" s="48">
        <f>SUM(H9:H11)</f>
        <v>93223</v>
      </c>
      <c r="I8" s="48">
        <f t="shared" ref="I8:J8" si="1">SUM(I9:I11)</f>
        <v>45611</v>
      </c>
      <c r="J8" s="48">
        <f t="shared" si="1"/>
        <v>47612</v>
      </c>
      <c r="K8" s="48">
        <f>SUM(K9:K11)</f>
        <v>93099</v>
      </c>
      <c r="L8" s="48">
        <f t="shared" ref="L8:M8" si="2">SUM(L9:L11)</f>
        <v>45469</v>
      </c>
      <c r="M8" s="48">
        <f t="shared" si="2"/>
        <v>47630</v>
      </c>
      <c r="N8" s="15"/>
    </row>
    <row r="9" spans="1:15" s="6" customFormat="1" ht="18.75" customHeight="1">
      <c r="A9" s="16"/>
      <c r="B9" s="28" t="s">
        <v>53</v>
      </c>
      <c r="C9" s="16"/>
      <c r="D9" s="17"/>
      <c r="E9" s="49">
        <f>SUM(F9:G9)</f>
        <v>15448</v>
      </c>
      <c r="F9" s="49">
        <v>7393</v>
      </c>
      <c r="G9" s="49">
        <v>8055</v>
      </c>
      <c r="H9" s="49">
        <f>SUM(I9:J9)</f>
        <v>15403</v>
      </c>
      <c r="I9" s="49">
        <v>7379</v>
      </c>
      <c r="J9" s="49">
        <v>8024</v>
      </c>
      <c r="K9" s="49">
        <v>15394</v>
      </c>
      <c r="L9" s="49">
        <v>7369</v>
      </c>
      <c r="M9" s="49">
        <v>8025</v>
      </c>
      <c r="N9" s="28" t="s">
        <v>54</v>
      </c>
    </row>
    <row r="10" spans="1:15" s="6" customFormat="1" ht="18.75" customHeight="1">
      <c r="A10" s="18"/>
      <c r="B10" s="28" t="s">
        <v>32</v>
      </c>
      <c r="C10" s="18"/>
      <c r="D10" s="13"/>
      <c r="E10" s="49">
        <f t="shared" ref="E10:E11" si="3">SUM(F10:G10)</f>
        <v>6908</v>
      </c>
      <c r="F10" s="49">
        <v>3258</v>
      </c>
      <c r="G10" s="49">
        <v>3650</v>
      </c>
      <c r="H10" s="49">
        <f t="shared" ref="H10:H11" si="4">SUM(I10:J10)</f>
        <v>6892</v>
      </c>
      <c r="I10" s="49">
        <v>3247</v>
      </c>
      <c r="J10" s="49">
        <v>3645</v>
      </c>
      <c r="K10" s="49">
        <v>6807</v>
      </c>
      <c r="L10" s="49">
        <v>3190</v>
      </c>
      <c r="M10" s="49">
        <v>3617</v>
      </c>
      <c r="N10" s="28" t="s">
        <v>39</v>
      </c>
    </row>
    <row r="11" spans="1:15" s="6" customFormat="1" ht="18.75" customHeight="1">
      <c r="A11" s="14"/>
      <c r="B11" s="28" t="s">
        <v>5</v>
      </c>
      <c r="E11" s="49">
        <f t="shared" si="3"/>
        <v>71008</v>
      </c>
      <c r="F11" s="49">
        <v>35052</v>
      </c>
      <c r="G11" s="49">
        <v>35956</v>
      </c>
      <c r="H11" s="49">
        <f t="shared" si="4"/>
        <v>70928</v>
      </c>
      <c r="I11" s="49">
        <v>34985</v>
      </c>
      <c r="J11" s="49">
        <v>35943</v>
      </c>
      <c r="K11" s="49">
        <v>70898</v>
      </c>
      <c r="L11" s="49">
        <v>34910</v>
      </c>
      <c r="M11" s="49">
        <v>35988</v>
      </c>
      <c r="N11" s="28" t="s">
        <v>10</v>
      </c>
    </row>
    <row r="12" spans="1:15" s="6" customFormat="1" ht="6" customHeight="1">
      <c r="A12" s="14"/>
      <c r="B12" s="14"/>
      <c r="E12" s="49"/>
      <c r="F12" s="49"/>
      <c r="G12" s="49"/>
      <c r="H12" s="49"/>
      <c r="I12" s="49"/>
      <c r="J12" s="49"/>
      <c r="K12" s="49"/>
      <c r="L12" s="49"/>
      <c r="M12" s="49"/>
      <c r="N12" s="14"/>
    </row>
    <row r="13" spans="1:15" s="7" customFormat="1" ht="18.75" customHeight="1">
      <c r="A13" s="26" t="s">
        <v>48</v>
      </c>
      <c r="B13" s="15"/>
      <c r="E13" s="48">
        <f>SUM(E14:E15)</f>
        <v>71419</v>
      </c>
      <c r="F13" s="48">
        <f t="shared" ref="F13:G13" si="5">SUM(F14:F15)</f>
        <v>34298</v>
      </c>
      <c r="G13" s="48">
        <f t="shared" si="5"/>
        <v>37121</v>
      </c>
      <c r="H13" s="48">
        <f>SUM(H14:H15)</f>
        <v>71286</v>
      </c>
      <c r="I13" s="48">
        <f t="shared" ref="I13:J13" si="6">SUM(I14:I15)</f>
        <v>34147</v>
      </c>
      <c r="J13" s="48">
        <f t="shared" si="6"/>
        <v>37139</v>
      </c>
      <c r="K13" s="48">
        <f>SUM(K14:K15)</f>
        <v>71110</v>
      </c>
      <c r="L13" s="48">
        <f t="shared" ref="L13:M13" si="7">SUM(L14:L15)</f>
        <v>33990</v>
      </c>
      <c r="M13" s="48">
        <f t="shared" si="7"/>
        <v>37120</v>
      </c>
      <c r="N13" s="15"/>
    </row>
    <row r="14" spans="1:15" s="6" customFormat="1" ht="18.75" customHeight="1">
      <c r="B14" s="28" t="s">
        <v>34</v>
      </c>
      <c r="E14" s="49">
        <f>SUM(F14:G14)</f>
        <v>7737</v>
      </c>
      <c r="F14" s="49">
        <v>3637</v>
      </c>
      <c r="G14" s="49">
        <v>4100</v>
      </c>
      <c r="H14" s="49">
        <f>SUM(I14:J14)</f>
        <v>7708</v>
      </c>
      <c r="I14" s="49">
        <v>3599</v>
      </c>
      <c r="J14" s="49">
        <v>4109</v>
      </c>
      <c r="K14" s="49">
        <v>7676</v>
      </c>
      <c r="L14" s="49">
        <v>3571</v>
      </c>
      <c r="M14" s="49">
        <v>4105</v>
      </c>
      <c r="N14" s="28" t="s">
        <v>40</v>
      </c>
    </row>
    <row r="15" spans="1:15" s="6" customFormat="1" ht="18" customHeight="1">
      <c r="B15" s="28" t="s">
        <v>5</v>
      </c>
      <c r="E15" s="49">
        <f>SUM(F15:G15)</f>
        <v>63682</v>
      </c>
      <c r="F15" s="49">
        <v>30661</v>
      </c>
      <c r="G15" s="49">
        <v>33021</v>
      </c>
      <c r="H15" s="49">
        <f>SUM(I15:J15)</f>
        <v>63578</v>
      </c>
      <c r="I15" s="49">
        <v>30548</v>
      </c>
      <c r="J15" s="49">
        <v>33030</v>
      </c>
      <c r="K15" s="49">
        <v>63434</v>
      </c>
      <c r="L15" s="49">
        <v>30419</v>
      </c>
      <c r="M15" s="49">
        <v>33015</v>
      </c>
      <c r="N15" s="28" t="s">
        <v>10</v>
      </c>
    </row>
    <row r="16" spans="1:15" s="6" customFormat="1" ht="6" customHeight="1">
      <c r="A16" s="14"/>
      <c r="B16" s="14"/>
      <c r="E16" s="49"/>
      <c r="F16" s="49"/>
      <c r="G16" s="49"/>
      <c r="H16" s="49"/>
      <c r="I16" s="49"/>
      <c r="J16" s="49"/>
      <c r="K16" s="49"/>
      <c r="L16" s="49"/>
      <c r="M16" s="49"/>
      <c r="N16" s="14"/>
    </row>
    <row r="17" spans="1:14" s="7" customFormat="1" ht="18.75" customHeight="1">
      <c r="A17" s="26" t="s">
        <v>49</v>
      </c>
      <c r="B17" s="26"/>
      <c r="E17" s="48">
        <f>SUM(E18:E21)</f>
        <v>84711</v>
      </c>
      <c r="F17" s="48">
        <f t="shared" ref="F17:G17" si="8">SUM(F18:F21)</f>
        <v>40874</v>
      </c>
      <c r="G17" s="48">
        <f t="shared" si="8"/>
        <v>43837</v>
      </c>
      <c r="H17" s="48">
        <f>SUM(H18:H21)</f>
        <v>84414</v>
      </c>
      <c r="I17" s="48">
        <f t="shared" ref="I17:J17" si="9">SUM(I18:I21)</f>
        <v>40684</v>
      </c>
      <c r="J17" s="48">
        <f t="shared" si="9"/>
        <v>43730</v>
      </c>
      <c r="K17" s="48">
        <f>SUM(K18:K21)</f>
        <v>83919</v>
      </c>
      <c r="L17" s="48">
        <f t="shared" ref="L17:M17" si="10">SUM(L18:L21)</f>
        <v>40384</v>
      </c>
      <c r="M17" s="48">
        <f t="shared" si="10"/>
        <v>43535</v>
      </c>
      <c r="N17" s="15"/>
    </row>
    <row r="18" spans="1:14" s="6" customFormat="1" ht="18.75" customHeight="1">
      <c r="A18" s="14"/>
      <c r="B18" s="28" t="s">
        <v>35</v>
      </c>
      <c r="E18" s="49">
        <f>SUM(F18:G18)</f>
        <v>16711</v>
      </c>
      <c r="F18" s="49">
        <v>7933</v>
      </c>
      <c r="G18" s="49">
        <v>8778</v>
      </c>
      <c r="H18" s="49">
        <f>SUM(I18:J18)</f>
        <v>16433</v>
      </c>
      <c r="I18" s="49">
        <v>7782</v>
      </c>
      <c r="J18" s="49">
        <v>8651</v>
      </c>
      <c r="K18" s="49">
        <v>16093</v>
      </c>
      <c r="L18" s="49">
        <v>7635</v>
      </c>
      <c r="M18" s="49">
        <v>8458</v>
      </c>
      <c r="N18" s="28" t="s">
        <v>52</v>
      </c>
    </row>
    <row r="19" spans="1:14" s="6" customFormat="1" ht="18.75" customHeight="1">
      <c r="A19" s="14"/>
      <c r="B19" s="28" t="s">
        <v>36</v>
      </c>
      <c r="E19" s="49">
        <f t="shared" ref="E19:E21" si="11">SUM(F19:G19)</f>
        <v>7920</v>
      </c>
      <c r="F19" s="49">
        <v>3849</v>
      </c>
      <c r="G19" s="49">
        <v>4071</v>
      </c>
      <c r="H19" s="49">
        <f t="shared" ref="H19:H21" si="12">SUM(I19:J19)</f>
        <v>7921</v>
      </c>
      <c r="I19" s="49">
        <v>3836</v>
      </c>
      <c r="J19" s="49">
        <v>4085</v>
      </c>
      <c r="K19" s="49">
        <v>7900</v>
      </c>
      <c r="L19" s="49">
        <v>3822</v>
      </c>
      <c r="M19" s="49">
        <v>4078</v>
      </c>
      <c r="N19" s="28" t="s">
        <v>55</v>
      </c>
    </row>
    <row r="20" spans="1:14" s="6" customFormat="1" ht="18.75" customHeight="1">
      <c r="A20" s="14"/>
      <c r="B20" s="28" t="s">
        <v>57</v>
      </c>
      <c r="E20" s="49">
        <f t="shared" si="11"/>
        <v>8029</v>
      </c>
      <c r="F20" s="49">
        <v>3903</v>
      </c>
      <c r="G20" s="49">
        <v>4126</v>
      </c>
      <c r="H20" s="49">
        <f t="shared" si="12"/>
        <v>8099</v>
      </c>
      <c r="I20" s="49">
        <v>3947</v>
      </c>
      <c r="J20" s="49">
        <v>4152</v>
      </c>
      <c r="K20" s="49">
        <v>8116</v>
      </c>
      <c r="L20" s="49">
        <v>3949</v>
      </c>
      <c r="M20" s="49">
        <v>4167</v>
      </c>
      <c r="N20" s="28" t="s">
        <v>58</v>
      </c>
    </row>
    <row r="21" spans="1:14" s="6" customFormat="1" ht="18.75" customHeight="1">
      <c r="A21" s="14"/>
      <c r="B21" s="28" t="s">
        <v>5</v>
      </c>
      <c r="E21" s="49">
        <f t="shared" si="11"/>
        <v>52051</v>
      </c>
      <c r="F21" s="49">
        <v>25189</v>
      </c>
      <c r="G21" s="49">
        <v>26862</v>
      </c>
      <c r="H21" s="49">
        <f t="shared" si="12"/>
        <v>51961</v>
      </c>
      <c r="I21" s="49">
        <v>25119</v>
      </c>
      <c r="J21" s="49">
        <v>26842</v>
      </c>
      <c r="K21" s="49">
        <v>51810</v>
      </c>
      <c r="L21" s="49">
        <v>24978</v>
      </c>
      <c r="M21" s="49">
        <v>26832</v>
      </c>
      <c r="N21" s="28" t="s">
        <v>10</v>
      </c>
    </row>
    <row r="22" spans="1:14" s="6" customFormat="1" ht="6" customHeight="1">
      <c r="A22" s="14"/>
      <c r="B22" s="28"/>
      <c r="E22" s="49"/>
      <c r="F22" s="49"/>
      <c r="G22" s="49"/>
      <c r="H22" s="49"/>
      <c r="I22" s="49"/>
      <c r="J22" s="49"/>
      <c r="K22" s="49"/>
      <c r="L22" s="49"/>
      <c r="M22" s="49"/>
      <c r="N22" s="14"/>
    </row>
    <row r="23" spans="1:14" s="7" customFormat="1" ht="18.75" customHeight="1">
      <c r="A23" s="26" t="s">
        <v>50</v>
      </c>
      <c r="B23" s="15"/>
      <c r="E23" s="48">
        <f>SUM(E24:E25)</f>
        <v>26364</v>
      </c>
      <c r="F23" s="48">
        <f t="shared" ref="F23:G23" si="13">SUM(F24:F25)</f>
        <v>12810</v>
      </c>
      <c r="G23" s="48">
        <f t="shared" si="13"/>
        <v>13554</v>
      </c>
      <c r="H23" s="48">
        <f>SUM(H24:H25)</f>
        <v>26277</v>
      </c>
      <c r="I23" s="48">
        <f t="shared" ref="I23:J23" si="14">SUM(I24:I25)</f>
        <v>12763</v>
      </c>
      <c r="J23" s="48">
        <f t="shared" si="14"/>
        <v>13514</v>
      </c>
      <c r="K23" s="48">
        <f>SUM(K24:K25)</f>
        <v>26177</v>
      </c>
      <c r="L23" s="48">
        <f t="shared" ref="L23:M23" si="15">SUM(L24:L25)</f>
        <v>12685</v>
      </c>
      <c r="M23" s="48">
        <f t="shared" si="15"/>
        <v>13492</v>
      </c>
      <c r="N23" s="15"/>
    </row>
    <row r="24" spans="1:14" s="6" customFormat="1" ht="18.75" customHeight="1">
      <c r="A24" s="14"/>
      <c r="B24" s="28" t="s">
        <v>37</v>
      </c>
      <c r="E24" s="49">
        <f>SUM(F24:G24)</f>
        <v>3202</v>
      </c>
      <c r="F24" s="49">
        <v>1510</v>
      </c>
      <c r="G24" s="49">
        <v>1692</v>
      </c>
      <c r="H24" s="49">
        <f>SUM(I24:J24)</f>
        <v>3165</v>
      </c>
      <c r="I24" s="49">
        <v>1496</v>
      </c>
      <c r="J24" s="49">
        <v>1669</v>
      </c>
      <c r="K24" s="49">
        <v>3155</v>
      </c>
      <c r="L24" s="49">
        <v>1483</v>
      </c>
      <c r="M24" s="49">
        <v>1672</v>
      </c>
      <c r="N24" s="28" t="s">
        <v>41</v>
      </c>
    </row>
    <row r="25" spans="1:14" s="6" customFormat="1" ht="18.75" customHeight="1">
      <c r="A25" s="16"/>
      <c r="B25" s="28" t="s">
        <v>5</v>
      </c>
      <c r="C25" s="16"/>
      <c r="D25" s="17"/>
      <c r="E25" s="49">
        <f>SUM(F25:G25)</f>
        <v>23162</v>
      </c>
      <c r="F25" s="49">
        <v>11300</v>
      </c>
      <c r="G25" s="49">
        <v>11862</v>
      </c>
      <c r="H25" s="49">
        <f>SUM(I25:J25)</f>
        <v>23112</v>
      </c>
      <c r="I25" s="49">
        <v>11267</v>
      </c>
      <c r="J25" s="49">
        <v>11845</v>
      </c>
      <c r="K25" s="49">
        <v>23022</v>
      </c>
      <c r="L25" s="49">
        <v>11202</v>
      </c>
      <c r="M25" s="49">
        <v>11820</v>
      </c>
      <c r="N25" s="28" t="s">
        <v>10</v>
      </c>
    </row>
    <row r="26" spans="1:14" s="6" customFormat="1" ht="6" customHeight="1">
      <c r="A26" s="16"/>
      <c r="B26" s="28"/>
      <c r="C26" s="16"/>
      <c r="D26" s="20"/>
      <c r="E26" s="49"/>
      <c r="F26" s="49"/>
      <c r="G26" s="49"/>
      <c r="H26" s="49"/>
      <c r="I26" s="49"/>
      <c r="J26" s="49"/>
      <c r="K26" s="49"/>
      <c r="L26" s="49"/>
      <c r="M26" s="49"/>
      <c r="N26" s="14"/>
    </row>
    <row r="27" spans="1:14" s="7" customFormat="1" ht="18.75" customHeight="1">
      <c r="A27" s="26" t="s">
        <v>51</v>
      </c>
      <c r="B27" s="15"/>
      <c r="C27" s="21"/>
      <c r="D27" s="12"/>
      <c r="E27" s="48">
        <f>SUM(E28:E29)</f>
        <v>49838</v>
      </c>
      <c r="F27" s="48">
        <f t="shared" ref="F27:G27" si="16">SUM(F28:F29)</f>
        <v>24550</v>
      </c>
      <c r="G27" s="48">
        <f t="shared" si="16"/>
        <v>25288</v>
      </c>
      <c r="H27" s="48">
        <f>SUM(H28:H29)</f>
        <v>49715</v>
      </c>
      <c r="I27" s="48">
        <f t="shared" ref="I27:J27" si="17">SUM(I28:I29)</f>
        <v>24473</v>
      </c>
      <c r="J27" s="48">
        <f t="shared" si="17"/>
        <v>25242</v>
      </c>
      <c r="K27" s="48">
        <f>SUM(K28:K29)</f>
        <v>49492</v>
      </c>
      <c r="L27" s="48">
        <f t="shared" ref="L27:M27" si="18">SUM(L28:L29)</f>
        <v>24325</v>
      </c>
      <c r="M27" s="48">
        <f t="shared" si="18"/>
        <v>25167</v>
      </c>
      <c r="N27" s="15"/>
    </row>
    <row r="28" spans="1:14" s="6" customFormat="1" ht="19.5" customHeight="1">
      <c r="A28" s="14"/>
      <c r="B28" s="28" t="s">
        <v>38</v>
      </c>
      <c r="C28" s="18"/>
      <c r="D28" s="13"/>
      <c r="E28" s="49">
        <f>SUM(F28:G28)</f>
        <v>7676</v>
      </c>
      <c r="F28" s="49">
        <v>3628</v>
      </c>
      <c r="G28" s="49">
        <v>4048</v>
      </c>
      <c r="H28" s="49">
        <f>SUM(I28:J28)</f>
        <v>7596</v>
      </c>
      <c r="I28" s="49">
        <v>3585</v>
      </c>
      <c r="J28" s="49">
        <v>4011</v>
      </c>
      <c r="K28" s="49">
        <v>7517</v>
      </c>
      <c r="L28" s="49">
        <v>3545</v>
      </c>
      <c r="M28" s="49">
        <v>3972</v>
      </c>
      <c r="N28" s="28" t="s">
        <v>42</v>
      </c>
    </row>
    <row r="29" spans="1:14" s="6" customFormat="1" ht="18.75" customHeight="1">
      <c r="A29" s="14"/>
      <c r="B29" s="28" t="s">
        <v>5</v>
      </c>
      <c r="C29" s="18"/>
      <c r="D29" s="13"/>
      <c r="E29" s="49">
        <f>SUM(F29:G29)</f>
        <v>42162</v>
      </c>
      <c r="F29" s="49">
        <v>20922</v>
      </c>
      <c r="G29" s="49">
        <v>21240</v>
      </c>
      <c r="H29" s="49">
        <f>SUM(I29:J29)</f>
        <v>42119</v>
      </c>
      <c r="I29" s="49">
        <v>20888</v>
      </c>
      <c r="J29" s="49">
        <v>21231</v>
      </c>
      <c r="K29" s="49">
        <v>41975</v>
      </c>
      <c r="L29" s="49">
        <v>20780</v>
      </c>
      <c r="M29" s="49">
        <v>21195</v>
      </c>
      <c r="N29" s="28" t="s">
        <v>10</v>
      </c>
    </row>
    <row r="30" spans="1:14" s="6" customFormat="1" ht="6.75" customHeight="1">
      <c r="A30" s="11"/>
      <c r="B30" s="11"/>
      <c r="C30" s="11"/>
      <c r="D30" s="22"/>
      <c r="E30" s="36"/>
      <c r="F30" s="36"/>
      <c r="G30" s="36"/>
      <c r="H30" s="50"/>
      <c r="I30" s="50"/>
      <c r="J30" s="50"/>
      <c r="K30" s="50"/>
      <c r="L30" s="50"/>
      <c r="M30" s="50"/>
      <c r="N30" s="23"/>
    </row>
    <row r="31" spans="1:14" s="6" customFormat="1" ht="6.75" customHeight="1">
      <c r="K31" s="51"/>
      <c r="L31" s="51"/>
      <c r="M31" s="51"/>
    </row>
    <row r="32" spans="1:14" s="6" customFormat="1" ht="15.75">
      <c r="A32" s="30"/>
      <c r="B32" s="34" t="s">
        <v>59</v>
      </c>
      <c r="C32" s="6" t="s">
        <v>61</v>
      </c>
      <c r="H32" s="57" t="s">
        <v>63</v>
      </c>
      <c r="I32" s="6" t="s">
        <v>64</v>
      </c>
      <c r="K32" s="51"/>
      <c r="L32" s="51"/>
      <c r="M32" s="51"/>
    </row>
    <row r="33" spans="1:14" s="6" customFormat="1" ht="17.25">
      <c r="A33" s="9"/>
      <c r="C33" s="9"/>
      <c r="D33" s="9"/>
      <c r="E33" s="9"/>
      <c r="F33" s="9"/>
      <c r="G33" s="9"/>
      <c r="H33" s="9"/>
      <c r="I33" s="9"/>
      <c r="J33" s="9"/>
      <c r="K33" s="33"/>
      <c r="L33" s="33"/>
      <c r="M33" s="33"/>
      <c r="N33" s="9"/>
    </row>
  </sheetData>
  <mergeCells count="5">
    <mergeCell ref="N4:N6"/>
    <mergeCell ref="A4:D6"/>
    <mergeCell ref="E4:G4"/>
    <mergeCell ref="H4:J4"/>
    <mergeCell ref="K4:M4"/>
  </mergeCells>
  <phoneticPr fontId="11" type="noConversion"/>
  <pageMargins left="0.53" right="0.14583333333333334" top="0.77083333333333337" bottom="0.2708333333333333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T-1.2</vt:lpstr>
      <vt:lpstr>T-1.2 (2)</vt:lpstr>
      <vt:lpstr>'T-1.2'!Print_Area</vt:lpstr>
      <vt:lpstr>'T-1.2 (2)'!Print_Area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2019-02-07T04:05:07Z</cp:lastPrinted>
  <dcterms:created xsi:type="dcterms:W3CDTF">2004-08-16T17:13:42Z</dcterms:created>
  <dcterms:modified xsi:type="dcterms:W3CDTF">2020-01-21T03:07:55Z</dcterms:modified>
</cp:coreProperties>
</file>