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pสรง.60\"/>
    </mc:Choice>
  </mc:AlternateContent>
  <bookViews>
    <workbookView xWindow="0" yWindow="0" windowWidth="15360" windowHeight="780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8" i="1" l="1"/>
  <c r="AD18" i="1"/>
  <c r="Z18" i="1"/>
  <c r="V18" i="1"/>
  <c r="D18" i="1"/>
  <c r="C18" i="1"/>
  <c r="B18" i="1" s="1"/>
  <c r="AH17" i="1"/>
  <c r="AD17" i="1"/>
  <c r="Z17" i="1"/>
  <c r="V17" i="1"/>
  <c r="D17" i="1"/>
  <c r="C17" i="1"/>
  <c r="B17" i="1" s="1"/>
  <c r="AH16" i="1"/>
  <c r="AD16" i="1"/>
  <c r="Z16" i="1"/>
  <c r="V16" i="1"/>
  <c r="D16" i="1"/>
  <c r="C16" i="1"/>
  <c r="B16" i="1"/>
  <c r="AH15" i="1"/>
  <c r="AD15" i="1"/>
  <c r="Z15" i="1"/>
  <c r="V15" i="1"/>
  <c r="D15" i="1"/>
  <c r="C15" i="1"/>
  <c r="B15" i="1" s="1"/>
  <c r="AH14" i="1"/>
  <c r="AD14" i="1"/>
  <c r="Z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 s="1"/>
  <c r="C14" i="1"/>
  <c r="AH13" i="1"/>
  <c r="AD13" i="1"/>
  <c r="Z13" i="1"/>
  <c r="V13" i="1"/>
  <c r="C13" i="1"/>
  <c r="AH12" i="1"/>
  <c r="AD12" i="1"/>
  <c r="V12" i="1"/>
  <c r="C12" i="1"/>
  <c r="B12" i="1"/>
  <c r="AH11" i="1"/>
  <c r="AD11" i="1"/>
  <c r="Z11" i="1"/>
  <c r="V11" i="1"/>
  <c r="D11" i="1"/>
  <c r="C11" i="1"/>
  <c r="B11" i="1"/>
  <c r="AH10" i="1"/>
  <c r="AD10" i="1"/>
  <c r="Z10" i="1"/>
  <c r="V10" i="1"/>
  <c r="D10" i="1"/>
  <c r="C10" i="1"/>
  <c r="B10" i="1" s="1"/>
  <c r="B9" i="1" s="1"/>
  <c r="AH9" i="1"/>
  <c r="AD9" i="1"/>
  <c r="Z9" i="1"/>
  <c r="V9" i="1"/>
  <c r="D9" i="1"/>
  <c r="AH8" i="1"/>
  <c r="AD8" i="1"/>
  <c r="Z8" i="1"/>
  <c r="V8" i="1"/>
  <c r="D8" i="1"/>
  <c r="C8" i="1"/>
  <c r="B8" i="1"/>
  <c r="AH7" i="1"/>
  <c r="AD7" i="1"/>
  <c r="Z7" i="1"/>
  <c r="V7" i="1"/>
  <c r="D7" i="1"/>
  <c r="C7" i="1"/>
  <c r="B7" i="1" s="1"/>
  <c r="AH6" i="1"/>
  <c r="AD6" i="1"/>
  <c r="Z6" i="1"/>
  <c r="V6" i="1"/>
  <c r="D6" i="1"/>
  <c r="B6" i="1" s="1"/>
  <c r="C6" i="1"/>
  <c r="AH5" i="1"/>
  <c r="AD5" i="1"/>
  <c r="Z5" i="1"/>
  <c r="V5" i="1"/>
  <c r="D5" i="1"/>
  <c r="C5" i="1"/>
  <c r="B5" i="1"/>
  <c r="AH4" i="1"/>
  <c r="AD4" i="1"/>
  <c r="Z4" i="1"/>
  <c r="V4" i="1"/>
  <c r="C9" i="1" l="1"/>
  <c r="C4" i="1" s="1"/>
  <c r="D13" i="1"/>
  <c r="B13" i="1" s="1"/>
  <c r="D4" i="1"/>
  <c r="B4" i="1" l="1"/>
</calcChain>
</file>

<file path=xl/sharedStrings.xml><?xml version="1.0" encoding="utf-8"?>
<sst xmlns="http://schemas.openxmlformats.org/spreadsheetml/2006/main" count="101" uniqueCount="26">
  <si>
    <t>ระดับการศึกษาที่สำเร็จ</t>
  </si>
  <si>
    <t>รวม</t>
  </si>
  <si>
    <t>ชาย</t>
  </si>
  <si>
    <t>หญิง</t>
  </si>
  <si>
    <t>Q1</t>
  </si>
  <si>
    <t>Q2</t>
  </si>
  <si>
    <t>Q3</t>
  </si>
  <si>
    <t>Q4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</si>
  <si>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</si>
  <si>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</si>
  <si>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</si>
  <si>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</si>
  <si>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</si>
  <si>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</si>
  <si>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</si>
  <si>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</si>
  <si>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</si>
  <si>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</si>
  <si>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</si>
  <si>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</si>
  <si>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</si>
  <si>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</si>
  <si>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</si>
  <si>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</si>
  <si>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</si>
  <si>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ประชากรอายุ 15 ปีขึ้นไป  จำแนกตามระดับการศึกษาที่สำเร็จและเพศ เฉลี่ยปี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</si>
</sst>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center" wrapText="1"/>
    </xf>
    <xf numFmtId="187" fontId="3" fillId="2" borderId="4" xfId="1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top" wrapText="1"/>
    </xf>
    <xf numFmtId="187" fontId="3" fillId="2" borderId="3" xfId="1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21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 wrapText="1"/>
    </xf>
    <xf numFmtId="3" fontId="3" fillId="0" borderId="19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3" fontId="4" fillId="0" borderId="21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right" vertical="center" wrapText="1" indent="1"/>
    </xf>
    <xf numFmtId="3" fontId="3" fillId="0" borderId="0" xfId="0" applyNumberFormat="1" applyFont="1" applyBorder="1" applyAlignment="1">
      <alignment horizontal="right" vertical="center" indent="1"/>
    </xf>
    <xf numFmtId="3" fontId="3" fillId="0" borderId="21" xfId="0" applyNumberFormat="1" applyFont="1" applyBorder="1" applyAlignment="1">
      <alignment horizontal="right" vertical="center" indent="1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indent="1"/>
    </xf>
    <xf numFmtId="3" fontId="2" fillId="0" borderId="21" xfId="0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wrapText="1" indent="1"/>
    </xf>
    <xf numFmtId="3" fontId="3" fillId="0" borderId="23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 indent="1"/>
    </xf>
    <xf numFmtId="3" fontId="5" fillId="0" borderId="0" xfId="0" applyNumberFormat="1" applyFont="1" applyBorder="1" applyAlignment="1">
      <alignment horizontal="right" vertical="center" indent="1"/>
    </xf>
    <xf numFmtId="3" fontId="5" fillId="0" borderId="21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vertical="center" wrapText="1" indent="1"/>
    </xf>
    <xf numFmtId="3" fontId="6" fillId="0" borderId="0" xfId="0" applyNumberFormat="1" applyFont="1" applyBorder="1" applyAlignment="1">
      <alignment horizontal="right" vertical="center" indent="1"/>
    </xf>
    <xf numFmtId="3" fontId="6" fillId="0" borderId="21" xfId="0" applyNumberFormat="1" applyFont="1" applyBorder="1" applyAlignment="1">
      <alignment horizontal="right" vertical="center" indent="1"/>
    </xf>
    <xf numFmtId="187" fontId="6" fillId="0" borderId="0" xfId="1" applyNumberFormat="1" applyFont="1" applyAlignment="1">
      <alignment horizontal="right" vertical="center"/>
    </xf>
    <xf numFmtId="1" fontId="6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indent="1"/>
    </xf>
    <xf numFmtId="0" fontId="6" fillId="0" borderId="21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2" fillId="0" borderId="21" xfId="0" applyFont="1" applyBorder="1" applyAlignment="1">
      <alignment horizontal="right" vertical="center" indent="1"/>
    </xf>
    <xf numFmtId="3" fontId="2" fillId="0" borderId="23" xfId="0" applyNumberFormat="1" applyFont="1" applyBorder="1" applyAlignment="1">
      <alignment horizontal="right" vertical="center"/>
    </xf>
    <xf numFmtId="1" fontId="2" fillId="0" borderId="0" xfId="1" applyNumberFormat="1" applyFont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87" fontId="2" fillId="0" borderId="24" xfId="1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3" fontId="3" fillId="0" borderId="25" xfId="0" applyNumberFormat="1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  <xf numFmtId="0" fontId="2" fillId="0" borderId="1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wrapText="1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3" fillId="0" borderId="1" xfId="0" applyNumberFormat="1" applyFont="1" applyBorder="1" applyAlignment="1">
      <alignment horizontal="right" vertical="center" indent="1"/>
    </xf>
    <xf numFmtId="0" fontId="0" fillId="0" borderId="0" xfId="0" applyBorder="1"/>
    <xf numFmtId="187" fontId="0" fillId="0" borderId="0" xfId="0" applyNumberFormat="1"/>
    <xf numFmtId="0" fontId="3" fillId="2" borderId="26" xfId="0" applyFont="1" applyFill="1" applyBorder="1" applyAlignment="1">
      <alignment horizontal="center" vertical="top" wrapText="1"/>
    </xf>
    <xf numFmtId="187" fontId="3" fillId="2" borderId="27" xfId="1" applyNumberFormat="1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187" fontId="3" fillId="0" borderId="30" xfId="1" applyNumberFormat="1" applyFont="1" applyBorder="1" applyAlignment="1">
      <alignment horizontal="right" vertical="center"/>
    </xf>
    <xf numFmtId="187" fontId="3" fillId="0" borderId="31" xfId="0" applyNumberFormat="1" applyFont="1" applyBorder="1" applyAlignment="1">
      <alignment horizontal="right" vertical="center"/>
    </xf>
    <xf numFmtId="187" fontId="2" fillId="0" borderId="32" xfId="1" applyNumberFormat="1" applyFont="1" applyBorder="1" applyAlignment="1">
      <alignment horizontal="right" vertical="center"/>
    </xf>
    <xf numFmtId="187" fontId="2" fillId="0" borderId="33" xfId="0" applyNumberFormat="1" applyFont="1" applyBorder="1" applyAlignment="1">
      <alignment horizontal="right" vertical="center"/>
    </xf>
    <xf numFmtId="187" fontId="3" fillId="0" borderId="32" xfId="1" applyNumberFormat="1" applyFont="1" applyBorder="1" applyAlignment="1">
      <alignment horizontal="right" vertical="center"/>
    </xf>
    <xf numFmtId="187" fontId="3" fillId="0" borderId="33" xfId="1" applyNumberFormat="1" applyFont="1" applyBorder="1" applyAlignment="1">
      <alignment horizontal="right" vertical="center"/>
    </xf>
    <xf numFmtId="187" fontId="2" fillId="0" borderId="34" xfId="1" applyNumberFormat="1" applyFont="1" applyBorder="1" applyAlignment="1">
      <alignment horizontal="right" vertical="center"/>
    </xf>
    <xf numFmtId="187" fontId="2" fillId="0" borderId="35" xfId="0" applyNumberFormat="1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3"/>
  <sheetViews>
    <sheetView tabSelected="1" zoomScale="80" zoomScaleNormal="80" workbookViewId="0">
      <selection activeCell="AO10" sqref="AO10"/>
    </sheetView>
  </sheetViews>
  <sheetFormatPr defaultRowHeight="12.75" x14ac:dyDescent="0.2"/>
  <cols>
    <col min="1" max="1" width="50.5703125" customWidth="1"/>
    <col min="2" max="2" width="11.5703125" bestFit="1" customWidth="1"/>
    <col min="3" max="4" width="9.85546875" bestFit="1" customWidth="1"/>
    <col min="5" max="5" width="22.85546875" hidden="1" customWidth="1"/>
    <col min="6" max="8" width="12.140625" hidden="1" customWidth="1"/>
    <col min="9" max="9" width="22.85546875" hidden="1" customWidth="1"/>
    <col min="10" max="12" width="12.140625" hidden="1" customWidth="1"/>
    <col min="13" max="13" width="22.85546875" hidden="1" customWidth="1"/>
    <col min="14" max="14" width="12" hidden="1" customWidth="1"/>
    <col min="15" max="15" width="9.7109375" hidden="1" customWidth="1"/>
    <col min="16" max="16" width="11.85546875" hidden="1" customWidth="1"/>
    <col min="17" max="17" width="22.85546875" hidden="1" customWidth="1"/>
    <col min="18" max="20" width="11.85546875" hidden="1" customWidth="1"/>
    <col min="21" max="21" width="9.42578125" hidden="1" customWidth="1"/>
    <col min="22" max="22" width="13.42578125" hidden="1" customWidth="1"/>
    <col min="23" max="24" width="12.140625" hidden="1" customWidth="1"/>
    <col min="25" max="25" width="8.5703125" hidden="1" customWidth="1"/>
    <col min="26" max="26" width="11.85546875" hidden="1" customWidth="1"/>
    <col min="27" max="28" width="12.140625" hidden="1" customWidth="1"/>
    <col min="29" max="29" width="6.7109375" hidden="1" customWidth="1"/>
    <col min="30" max="30" width="12" hidden="1" customWidth="1"/>
    <col min="31" max="31" width="9.7109375" hidden="1" customWidth="1"/>
    <col min="32" max="32" width="11.85546875" hidden="1" customWidth="1"/>
    <col min="33" max="33" width="7.140625" hidden="1" customWidth="1"/>
    <col min="34" max="34" width="13.28515625" hidden="1" customWidth="1"/>
    <col min="35" max="36" width="11.85546875" hidden="1" customWidth="1"/>
  </cols>
  <sheetData>
    <row r="1" spans="1:36" ht="28.5" customHeight="1" thickBot="1" x14ac:dyDescent="0.6">
      <c r="A1" s="1" t="s">
        <v>25</v>
      </c>
      <c r="C1" s="76"/>
      <c r="D1" s="76"/>
    </row>
    <row r="2" spans="1:36" ht="30.75" customHeight="1" thickBot="1" x14ac:dyDescent="0.6">
      <c r="A2" s="78" t="s">
        <v>0</v>
      </c>
      <c r="B2" s="79" t="s">
        <v>1</v>
      </c>
      <c r="C2" s="80" t="s">
        <v>2</v>
      </c>
      <c r="D2" s="81" t="s">
        <v>3</v>
      </c>
      <c r="E2" s="5"/>
      <c r="F2" s="3"/>
      <c r="G2" s="4"/>
      <c r="H2" s="4"/>
      <c r="I2" s="5"/>
      <c r="J2" s="3"/>
      <c r="K2" s="4"/>
      <c r="L2" s="4"/>
      <c r="M2" s="6"/>
      <c r="N2" s="7"/>
      <c r="O2" s="7"/>
      <c r="P2" s="7"/>
      <c r="Q2" s="6"/>
      <c r="R2" s="8"/>
      <c r="S2" s="8"/>
      <c r="T2" s="8"/>
      <c r="U2" s="9" t="s">
        <v>0</v>
      </c>
      <c r="V2" s="10" t="s">
        <v>4</v>
      </c>
      <c r="W2" s="2" t="s">
        <v>2</v>
      </c>
      <c r="X2" s="2" t="s">
        <v>3</v>
      </c>
      <c r="Y2" s="11" t="s">
        <v>0</v>
      </c>
      <c r="Z2" s="10" t="s">
        <v>5</v>
      </c>
      <c r="AA2" s="2" t="s">
        <v>2</v>
      </c>
      <c r="AB2" s="2" t="s">
        <v>3</v>
      </c>
      <c r="AC2" s="11" t="s">
        <v>0</v>
      </c>
      <c r="AD2" s="2" t="s">
        <v>6</v>
      </c>
      <c r="AE2" s="2" t="s">
        <v>2</v>
      </c>
      <c r="AF2" s="2" t="s">
        <v>3</v>
      </c>
      <c r="AG2" s="11" t="s">
        <v>0</v>
      </c>
      <c r="AH2" s="2" t="s">
        <v>7</v>
      </c>
      <c r="AI2" s="2" t="s">
        <v>2</v>
      </c>
      <c r="AJ2" s="2" t="s">
        <v>3</v>
      </c>
    </row>
    <row r="3" spans="1:36" ht="22.5" customHeight="1" thickBot="1" x14ac:dyDescent="0.6">
      <c r="A3" s="82"/>
      <c r="B3" s="96" t="s">
        <v>8</v>
      </c>
      <c r="C3" s="97"/>
      <c r="D3" s="98"/>
      <c r="E3" s="12"/>
      <c r="F3" s="99"/>
      <c r="G3" s="99"/>
      <c r="H3" s="100"/>
      <c r="I3" s="12"/>
      <c r="J3" s="101"/>
      <c r="K3" s="102"/>
      <c r="L3" s="103"/>
      <c r="M3" s="13"/>
      <c r="N3" s="104"/>
      <c r="O3" s="105"/>
      <c r="P3" s="106"/>
      <c r="Q3" s="14"/>
      <c r="R3" s="107"/>
      <c r="S3" s="107"/>
      <c r="T3" s="107"/>
      <c r="U3" s="15"/>
      <c r="V3" s="95" t="s">
        <v>8</v>
      </c>
      <c r="W3" s="95"/>
      <c r="X3" s="95"/>
      <c r="Y3" s="16"/>
      <c r="Z3" s="95" t="s">
        <v>8</v>
      </c>
      <c r="AA3" s="95"/>
      <c r="AB3" s="95"/>
      <c r="AC3" s="16"/>
      <c r="AD3" s="95" t="s">
        <v>8</v>
      </c>
      <c r="AE3" s="95"/>
      <c r="AF3" s="95"/>
      <c r="AG3" s="16"/>
      <c r="AH3" s="95" t="s">
        <v>8</v>
      </c>
      <c r="AI3" s="95"/>
      <c r="AJ3" s="95"/>
    </row>
    <row r="4" spans="1:36" ht="24" customHeight="1" x14ac:dyDescent="0.55000000000000004">
      <c r="A4" s="83" t="s">
        <v>9</v>
      </c>
      <c r="B4" s="87">
        <f>C4+D4</f>
        <v>1235699.5</v>
      </c>
      <c r="C4" s="88">
        <f>SUM(C5:C9,C13,C17,C18)</f>
        <v>598649</v>
      </c>
      <c r="D4" s="88">
        <f>SUM(D5:D9,D13,D17,D18)</f>
        <v>637050.5</v>
      </c>
      <c r="E4" s="17"/>
      <c r="F4" s="18"/>
      <c r="G4" s="19"/>
      <c r="H4" s="20"/>
      <c r="I4" s="19"/>
      <c r="J4" s="19"/>
      <c r="K4" s="20"/>
      <c r="L4" s="20"/>
      <c r="M4" s="21"/>
      <c r="N4" s="21"/>
      <c r="O4" s="22"/>
      <c r="P4" s="22"/>
      <c r="Q4" s="23"/>
      <c r="R4" s="24"/>
      <c r="S4" s="24"/>
      <c r="T4" s="24"/>
      <c r="U4" s="17" t="s">
        <v>9</v>
      </c>
      <c r="V4" s="25">
        <f>W4+X4</f>
        <v>1230774</v>
      </c>
      <c r="W4" s="26">
        <v>596474</v>
      </c>
      <c r="X4" s="27">
        <v>634300</v>
      </c>
      <c r="Y4" s="28" t="s">
        <v>9</v>
      </c>
      <c r="Z4" s="25">
        <f>AA4+AB4</f>
        <v>1234060</v>
      </c>
      <c r="AA4" s="29">
        <v>597904</v>
      </c>
      <c r="AB4" s="30">
        <v>636156</v>
      </c>
      <c r="AC4" s="28" t="s">
        <v>9</v>
      </c>
      <c r="AD4" s="25">
        <f>AE4+AF4</f>
        <v>1237426</v>
      </c>
      <c r="AE4" s="29">
        <v>599405</v>
      </c>
      <c r="AF4" s="30">
        <v>638021</v>
      </c>
      <c r="AG4" s="28" t="s">
        <v>9</v>
      </c>
      <c r="AH4" s="29">
        <f>AI4+AJ4</f>
        <v>1240538</v>
      </c>
      <c r="AI4" s="29">
        <v>600813</v>
      </c>
      <c r="AJ4" s="30">
        <v>639725</v>
      </c>
    </row>
    <row r="5" spans="1:36" ht="24" customHeight="1" x14ac:dyDescent="0.2">
      <c r="A5" s="84" t="s">
        <v>10</v>
      </c>
      <c r="B5" s="89">
        <f>C5+D5</f>
        <v>37576.75</v>
      </c>
      <c r="C5" s="90">
        <f t="shared" ref="C5:D8" si="0">(W5+AA5+AE5+AI5)/4</f>
        <v>11607.75</v>
      </c>
      <c r="D5" s="90">
        <f t="shared" si="0"/>
        <v>25969</v>
      </c>
      <c r="E5" s="32"/>
      <c r="F5" s="33"/>
      <c r="G5" s="34"/>
      <c r="H5" s="35"/>
      <c r="I5" s="34"/>
      <c r="J5" s="34"/>
      <c r="K5" s="35"/>
      <c r="L5" s="35"/>
      <c r="M5" s="35"/>
      <c r="N5" s="35"/>
      <c r="O5" s="36"/>
      <c r="P5" s="36"/>
      <c r="Q5" s="37"/>
      <c r="R5" s="36"/>
      <c r="S5" s="36"/>
      <c r="T5" s="36"/>
      <c r="U5" s="32" t="s">
        <v>10</v>
      </c>
      <c r="V5" s="25">
        <f t="shared" ref="V5:V18" si="1">W5+X5</f>
        <v>44308</v>
      </c>
      <c r="W5" s="38">
        <v>13982</v>
      </c>
      <c r="X5" s="39">
        <v>30326</v>
      </c>
      <c r="Y5" s="40" t="s">
        <v>10</v>
      </c>
      <c r="Z5" s="25">
        <f t="shared" ref="Z5:Z18" si="2">AA5+AB5</f>
        <v>31683</v>
      </c>
      <c r="AA5" s="38">
        <v>7866</v>
      </c>
      <c r="AB5" s="39">
        <v>23817</v>
      </c>
      <c r="AC5" s="40" t="s">
        <v>10</v>
      </c>
      <c r="AD5" s="25">
        <f t="shared" ref="AD5:AD18" si="3">AE5+AF5</f>
        <v>38033</v>
      </c>
      <c r="AE5" s="38">
        <v>12593</v>
      </c>
      <c r="AF5" s="39">
        <v>25440</v>
      </c>
      <c r="AG5" s="40" t="s">
        <v>10</v>
      </c>
      <c r="AH5" s="29">
        <f t="shared" ref="AH5:AH18" si="4">AI5+AJ5</f>
        <v>36283</v>
      </c>
      <c r="AI5" s="38">
        <v>11990</v>
      </c>
      <c r="AJ5" s="39">
        <v>24293</v>
      </c>
    </row>
    <row r="6" spans="1:36" ht="24" customHeight="1" x14ac:dyDescent="0.2">
      <c r="A6" s="84" t="s">
        <v>11</v>
      </c>
      <c r="B6" s="89">
        <f>C6+D6</f>
        <v>273474</v>
      </c>
      <c r="C6" s="90">
        <f t="shared" si="0"/>
        <v>117190.75</v>
      </c>
      <c r="D6" s="90">
        <f t="shared" si="0"/>
        <v>156283.25</v>
      </c>
      <c r="E6" s="32"/>
      <c r="F6" s="33"/>
      <c r="G6" s="34"/>
      <c r="H6" s="35"/>
      <c r="I6" s="34"/>
      <c r="J6" s="34"/>
      <c r="K6" s="35"/>
      <c r="L6" s="35"/>
      <c r="M6" s="35"/>
      <c r="N6" s="35"/>
      <c r="O6" s="36"/>
      <c r="P6" s="36"/>
      <c r="Q6" s="37"/>
      <c r="R6" s="36"/>
      <c r="S6" s="36"/>
      <c r="T6" s="36"/>
      <c r="U6" s="32" t="s">
        <v>11</v>
      </c>
      <c r="V6" s="25">
        <f t="shared" si="1"/>
        <v>261234</v>
      </c>
      <c r="W6" s="38">
        <v>115841</v>
      </c>
      <c r="X6" s="39">
        <v>145393</v>
      </c>
      <c r="Y6" s="40" t="s">
        <v>11</v>
      </c>
      <c r="Z6" s="25">
        <f t="shared" si="2"/>
        <v>285213</v>
      </c>
      <c r="AA6" s="38">
        <v>120241</v>
      </c>
      <c r="AB6" s="39">
        <v>164972</v>
      </c>
      <c r="AC6" s="40" t="s">
        <v>11</v>
      </c>
      <c r="AD6" s="25">
        <f t="shared" si="3"/>
        <v>271501</v>
      </c>
      <c r="AE6" s="38">
        <v>109396</v>
      </c>
      <c r="AF6" s="39">
        <v>162105</v>
      </c>
      <c r="AG6" s="40" t="s">
        <v>11</v>
      </c>
      <c r="AH6" s="29">
        <f t="shared" si="4"/>
        <v>275948</v>
      </c>
      <c r="AI6" s="38">
        <v>123285</v>
      </c>
      <c r="AJ6" s="39">
        <v>152663</v>
      </c>
    </row>
    <row r="7" spans="1:36" ht="24" customHeight="1" x14ac:dyDescent="0.2">
      <c r="A7" s="84" t="s">
        <v>12</v>
      </c>
      <c r="B7" s="89">
        <f>C7+D7</f>
        <v>305878.75</v>
      </c>
      <c r="C7" s="90">
        <f t="shared" si="0"/>
        <v>162632</v>
      </c>
      <c r="D7" s="90">
        <f t="shared" si="0"/>
        <v>143246.75</v>
      </c>
      <c r="E7" s="32"/>
      <c r="F7" s="33"/>
      <c r="G7" s="34"/>
      <c r="H7" s="35"/>
      <c r="I7" s="34"/>
      <c r="J7" s="34"/>
      <c r="K7" s="35"/>
      <c r="L7" s="35"/>
      <c r="M7" s="35"/>
      <c r="N7" s="35"/>
      <c r="O7" s="36"/>
      <c r="P7" s="36"/>
      <c r="Q7" s="37"/>
      <c r="R7" s="36"/>
      <c r="S7" s="36"/>
      <c r="T7" s="36"/>
      <c r="U7" s="32" t="s">
        <v>12</v>
      </c>
      <c r="V7" s="25">
        <f t="shared" si="1"/>
        <v>328240</v>
      </c>
      <c r="W7" s="38">
        <v>181227</v>
      </c>
      <c r="X7" s="39">
        <v>147013</v>
      </c>
      <c r="Y7" s="40" t="s">
        <v>12</v>
      </c>
      <c r="Z7" s="25">
        <f t="shared" si="2"/>
        <v>288616</v>
      </c>
      <c r="AA7" s="38">
        <v>157494</v>
      </c>
      <c r="AB7" s="39">
        <v>131122</v>
      </c>
      <c r="AC7" s="40" t="s">
        <v>12</v>
      </c>
      <c r="AD7" s="25">
        <f t="shared" si="3"/>
        <v>301531</v>
      </c>
      <c r="AE7" s="38">
        <v>155983</v>
      </c>
      <c r="AF7" s="39">
        <v>145548</v>
      </c>
      <c r="AG7" s="40" t="s">
        <v>12</v>
      </c>
      <c r="AH7" s="29">
        <f t="shared" si="4"/>
        <v>305128</v>
      </c>
      <c r="AI7" s="38">
        <v>155824</v>
      </c>
      <c r="AJ7" s="39">
        <v>149304</v>
      </c>
    </row>
    <row r="8" spans="1:36" ht="24" customHeight="1" x14ac:dyDescent="0.2">
      <c r="A8" s="84" t="s">
        <v>13</v>
      </c>
      <c r="B8" s="89">
        <f>C8+D8</f>
        <v>228925</v>
      </c>
      <c r="C8" s="90">
        <f t="shared" si="0"/>
        <v>124032.5</v>
      </c>
      <c r="D8" s="90">
        <f t="shared" si="0"/>
        <v>104892.5</v>
      </c>
      <c r="E8" s="32"/>
      <c r="F8" s="33"/>
      <c r="G8" s="34"/>
      <c r="H8" s="35"/>
      <c r="I8" s="34"/>
      <c r="J8" s="34"/>
      <c r="K8" s="35"/>
      <c r="L8" s="35"/>
      <c r="M8" s="35"/>
      <c r="N8" s="35"/>
      <c r="O8" s="36"/>
      <c r="P8" s="36"/>
      <c r="Q8" s="37"/>
      <c r="R8" s="36"/>
      <c r="S8" s="36"/>
      <c r="T8" s="36"/>
      <c r="U8" s="32" t="s">
        <v>13</v>
      </c>
      <c r="V8" s="25">
        <f t="shared" si="1"/>
        <v>210266</v>
      </c>
      <c r="W8" s="38">
        <v>115431</v>
      </c>
      <c r="X8" s="39">
        <v>94835</v>
      </c>
      <c r="Y8" s="40" t="s">
        <v>13</v>
      </c>
      <c r="Z8" s="25">
        <f t="shared" si="2"/>
        <v>233884</v>
      </c>
      <c r="AA8" s="38">
        <v>123782</v>
      </c>
      <c r="AB8" s="39">
        <v>110102</v>
      </c>
      <c r="AC8" s="40" t="s">
        <v>13</v>
      </c>
      <c r="AD8" s="25">
        <f t="shared" si="3"/>
        <v>235790</v>
      </c>
      <c r="AE8" s="38">
        <v>128037</v>
      </c>
      <c r="AF8" s="39">
        <v>107753</v>
      </c>
      <c r="AG8" s="40" t="s">
        <v>13</v>
      </c>
      <c r="AH8" s="29">
        <f t="shared" si="4"/>
        <v>235760</v>
      </c>
      <c r="AI8" s="38">
        <v>128880</v>
      </c>
      <c r="AJ8" s="39">
        <v>106880</v>
      </c>
    </row>
    <row r="9" spans="1:36" ht="24" customHeight="1" x14ac:dyDescent="0.2">
      <c r="A9" s="85" t="s">
        <v>14</v>
      </c>
      <c r="B9" s="91">
        <f>B10+B11+B12</f>
        <v>184552.75</v>
      </c>
      <c r="C9" s="92">
        <f>C10+C11+C12</f>
        <v>94012.75</v>
      </c>
      <c r="D9" s="92">
        <f>D10+D11+D12</f>
        <v>90540</v>
      </c>
      <c r="E9" s="17"/>
      <c r="F9" s="18"/>
      <c r="G9" s="19"/>
      <c r="H9" s="19"/>
      <c r="I9" s="19"/>
      <c r="J9" s="41"/>
      <c r="K9" s="35"/>
      <c r="L9" s="35"/>
      <c r="M9" s="35"/>
      <c r="N9" s="35"/>
      <c r="O9" s="36"/>
      <c r="P9" s="36"/>
      <c r="Q9" s="37"/>
      <c r="R9" s="36"/>
      <c r="S9" s="36"/>
      <c r="T9" s="36"/>
      <c r="U9" s="17" t="s">
        <v>14</v>
      </c>
      <c r="V9" s="25">
        <f t="shared" si="1"/>
        <v>195768</v>
      </c>
      <c r="W9" s="29">
        <v>89588</v>
      </c>
      <c r="X9" s="30">
        <v>106180</v>
      </c>
      <c r="Y9" s="42" t="s">
        <v>14</v>
      </c>
      <c r="Z9" s="25">
        <f t="shared" si="2"/>
        <v>184876</v>
      </c>
      <c r="AA9" s="43">
        <v>97429</v>
      </c>
      <c r="AB9" s="44">
        <v>87447</v>
      </c>
      <c r="AC9" s="45" t="s">
        <v>14</v>
      </c>
      <c r="AD9" s="25">
        <f t="shared" si="3"/>
        <v>185235</v>
      </c>
      <c r="AE9" s="46">
        <v>103460</v>
      </c>
      <c r="AF9" s="47">
        <v>81775</v>
      </c>
      <c r="AG9" s="40" t="s">
        <v>14</v>
      </c>
      <c r="AH9" s="29">
        <f t="shared" si="4"/>
        <v>172333</v>
      </c>
      <c r="AI9" s="38">
        <v>85574</v>
      </c>
      <c r="AJ9" s="39">
        <v>86759</v>
      </c>
    </row>
    <row r="10" spans="1:36" ht="24" customHeight="1" x14ac:dyDescent="0.2">
      <c r="A10" s="84" t="s">
        <v>15</v>
      </c>
      <c r="B10" s="89">
        <f t="shared" ref="B10:B18" si="5">C10+D10</f>
        <v>127704</v>
      </c>
      <c r="C10" s="90">
        <f>(W10+AA10+AE10+AI10)/4</f>
        <v>66575.25</v>
      </c>
      <c r="D10" s="90">
        <f>(X10+AB10+AF10+AJ10)/4</f>
        <v>61128.75</v>
      </c>
      <c r="E10" s="32"/>
      <c r="F10" s="48"/>
      <c r="G10" s="34"/>
      <c r="H10" s="35"/>
      <c r="I10" s="34"/>
      <c r="J10" s="34"/>
      <c r="K10" s="35"/>
      <c r="L10" s="35"/>
      <c r="M10" s="35"/>
      <c r="N10" s="35"/>
      <c r="O10" s="36"/>
      <c r="P10" s="36"/>
      <c r="Q10" s="37"/>
      <c r="R10" s="36"/>
      <c r="S10" s="36"/>
      <c r="T10" s="36"/>
      <c r="U10" s="32" t="s">
        <v>15</v>
      </c>
      <c r="V10" s="25">
        <f t="shared" si="1"/>
        <v>124495</v>
      </c>
      <c r="W10" s="46">
        <v>60303</v>
      </c>
      <c r="X10" s="47">
        <v>64192</v>
      </c>
      <c r="Y10" s="40" t="s">
        <v>15</v>
      </c>
      <c r="Z10" s="25">
        <f t="shared" si="2"/>
        <v>126686</v>
      </c>
      <c r="AA10" s="38">
        <v>67948</v>
      </c>
      <c r="AB10" s="39">
        <v>58738</v>
      </c>
      <c r="AC10" s="40" t="s">
        <v>15</v>
      </c>
      <c r="AD10" s="25">
        <f t="shared" si="3"/>
        <v>132208</v>
      </c>
      <c r="AE10" s="38">
        <v>74035</v>
      </c>
      <c r="AF10" s="39">
        <v>58173</v>
      </c>
      <c r="AG10" s="40" t="s">
        <v>15</v>
      </c>
      <c r="AH10" s="29">
        <f t="shared" si="4"/>
        <v>127427</v>
      </c>
      <c r="AI10" s="38">
        <v>64015</v>
      </c>
      <c r="AJ10" s="39">
        <v>63412</v>
      </c>
    </row>
    <row r="11" spans="1:36" ht="24" customHeight="1" x14ac:dyDescent="0.2">
      <c r="A11" s="84" t="s">
        <v>16</v>
      </c>
      <c r="B11" s="89">
        <f t="shared" si="5"/>
        <v>56827</v>
      </c>
      <c r="C11" s="90">
        <f>(W11+AA11+AE11+AI11)/4</f>
        <v>27415.75</v>
      </c>
      <c r="D11" s="90">
        <f>(X11+AB11+AF11+AJ11)/4</f>
        <v>29411.25</v>
      </c>
      <c r="E11" s="32"/>
      <c r="F11" s="48"/>
      <c r="G11" s="34"/>
      <c r="H11" s="35"/>
      <c r="I11" s="34"/>
      <c r="J11" s="34"/>
      <c r="K11" s="35"/>
      <c r="L11" s="35"/>
      <c r="M11" s="35"/>
      <c r="N11" s="35"/>
      <c r="O11" s="36"/>
      <c r="P11" s="36"/>
      <c r="Q11" s="37"/>
      <c r="R11" s="36"/>
      <c r="S11" s="36"/>
      <c r="T11" s="36"/>
      <c r="U11" s="32" t="s">
        <v>16</v>
      </c>
      <c r="V11" s="25">
        <f t="shared" si="1"/>
        <v>71273</v>
      </c>
      <c r="W11" s="46">
        <v>29285</v>
      </c>
      <c r="X11" s="47">
        <v>41988</v>
      </c>
      <c r="Y11" s="40" t="s">
        <v>16</v>
      </c>
      <c r="Z11" s="25">
        <f t="shared" si="2"/>
        <v>58102</v>
      </c>
      <c r="AA11" s="38">
        <v>29394</v>
      </c>
      <c r="AB11" s="39">
        <v>28708</v>
      </c>
      <c r="AC11" s="40" t="s">
        <v>16</v>
      </c>
      <c r="AD11" s="25">
        <f t="shared" si="3"/>
        <v>53027</v>
      </c>
      <c r="AE11" s="38">
        <v>29425</v>
      </c>
      <c r="AF11" s="39">
        <v>23602</v>
      </c>
      <c r="AG11" s="40" t="s">
        <v>16</v>
      </c>
      <c r="AH11" s="29">
        <f t="shared" si="4"/>
        <v>44906</v>
      </c>
      <c r="AI11" s="38">
        <v>21559</v>
      </c>
      <c r="AJ11" s="39">
        <v>23347</v>
      </c>
    </row>
    <row r="12" spans="1:36" ht="24" customHeight="1" x14ac:dyDescent="0.2">
      <c r="A12" s="84" t="s">
        <v>17</v>
      </c>
      <c r="B12" s="89">
        <f t="shared" si="5"/>
        <v>21.75</v>
      </c>
      <c r="C12" s="90">
        <f>(W12+AA12+AE12+AI12)/4</f>
        <v>21.75</v>
      </c>
      <c r="D12" s="90">
        <v>0</v>
      </c>
      <c r="E12" s="32"/>
      <c r="F12" s="49"/>
      <c r="G12" s="50"/>
      <c r="H12" s="51"/>
      <c r="I12" s="50"/>
      <c r="J12" s="50"/>
      <c r="K12" s="51"/>
      <c r="L12" s="51"/>
      <c r="M12" s="51"/>
      <c r="N12" s="51"/>
      <c r="O12" s="52"/>
      <c r="P12" s="52"/>
      <c r="Q12" s="37"/>
      <c r="R12" s="36"/>
      <c r="S12" s="36"/>
      <c r="T12" s="36"/>
      <c r="U12" s="32" t="s">
        <v>17</v>
      </c>
      <c r="V12" s="25">
        <f t="shared" si="1"/>
        <v>0</v>
      </c>
      <c r="W12" s="53">
        <v>0</v>
      </c>
      <c r="X12" s="54">
        <v>0</v>
      </c>
      <c r="Y12" s="40" t="s">
        <v>17</v>
      </c>
      <c r="Z12" s="25">
        <v>0</v>
      </c>
      <c r="AA12" s="55">
        <v>87</v>
      </c>
      <c r="AB12" s="56" t="s">
        <v>18</v>
      </c>
      <c r="AC12" s="40" t="s">
        <v>17</v>
      </c>
      <c r="AD12" s="25">
        <f t="shared" si="3"/>
        <v>0</v>
      </c>
      <c r="AE12" s="55">
        <v>0</v>
      </c>
      <c r="AF12" s="56">
        <v>0</v>
      </c>
      <c r="AG12" s="40" t="s">
        <v>17</v>
      </c>
      <c r="AH12" s="29">
        <f t="shared" si="4"/>
        <v>0</v>
      </c>
      <c r="AI12" s="55">
        <v>0</v>
      </c>
      <c r="AJ12" s="56">
        <v>0</v>
      </c>
    </row>
    <row r="13" spans="1:36" ht="24" customHeight="1" x14ac:dyDescent="0.2">
      <c r="A13" s="85" t="s">
        <v>19</v>
      </c>
      <c r="B13" s="91">
        <f t="shared" si="5"/>
        <v>200214.75</v>
      </c>
      <c r="C13" s="92">
        <f>C14+C15+C16</f>
        <v>86245.25</v>
      </c>
      <c r="D13" s="92">
        <f>D14+D15+D16</f>
        <v>113969.5</v>
      </c>
      <c r="E13" s="17"/>
      <c r="F13" s="18"/>
      <c r="G13" s="19"/>
      <c r="H13" s="19"/>
      <c r="I13" s="19"/>
      <c r="J13" s="19"/>
      <c r="K13" s="35"/>
      <c r="L13" s="35"/>
      <c r="M13" s="35"/>
      <c r="N13" s="35"/>
      <c r="O13" s="36"/>
      <c r="P13" s="36"/>
      <c r="Q13" s="37"/>
      <c r="R13" s="36"/>
      <c r="S13" s="36"/>
      <c r="T13" s="36"/>
      <c r="U13" s="17" t="s">
        <v>19</v>
      </c>
      <c r="V13" s="25">
        <f t="shared" si="1"/>
        <v>189044</v>
      </c>
      <c r="W13" s="29">
        <v>79448</v>
      </c>
      <c r="X13" s="30">
        <v>109596</v>
      </c>
      <c r="Y13" s="42" t="s">
        <v>19</v>
      </c>
      <c r="Z13" s="25">
        <f t="shared" si="2"/>
        <v>202683</v>
      </c>
      <c r="AA13" s="43">
        <v>86537</v>
      </c>
      <c r="AB13" s="44">
        <v>116146</v>
      </c>
      <c r="AC13" s="45" t="s">
        <v>19</v>
      </c>
      <c r="AD13" s="25">
        <f t="shared" si="3"/>
        <v>200025</v>
      </c>
      <c r="AE13" s="46">
        <v>85282</v>
      </c>
      <c r="AF13" s="47">
        <v>114743</v>
      </c>
      <c r="AG13" s="40" t="s">
        <v>19</v>
      </c>
      <c r="AH13" s="29">
        <f t="shared" si="4"/>
        <v>209106</v>
      </c>
      <c r="AI13" s="38">
        <v>93714</v>
      </c>
      <c r="AJ13" s="39">
        <v>115392</v>
      </c>
    </row>
    <row r="14" spans="1:36" ht="24" customHeight="1" x14ac:dyDescent="0.2">
      <c r="A14" s="84" t="s">
        <v>20</v>
      </c>
      <c r="B14" s="89">
        <f t="shared" si="5"/>
        <v>111733.75</v>
      </c>
      <c r="C14" s="90">
        <f t="shared" ref="C14:R18" si="6">(W14+AA14+AE14+AI14)/4</f>
        <v>43773</v>
      </c>
      <c r="D14" s="90">
        <f t="shared" si="6"/>
        <v>67960.75</v>
      </c>
      <c r="E14" s="31" t="e">
        <f t="shared" si="6"/>
        <v>#VALUE!</v>
      </c>
      <c r="F14" s="31">
        <f t="shared" si="6"/>
        <v>83522.25</v>
      </c>
      <c r="G14" s="31">
        <f t="shared" si="6"/>
        <v>33872.5</v>
      </c>
      <c r="H14" s="31">
        <f t="shared" si="6"/>
        <v>49649.75</v>
      </c>
      <c r="I14" s="31" t="e">
        <f t="shared" si="6"/>
        <v>#VALUE!</v>
      </c>
      <c r="J14" s="31">
        <f t="shared" si="6"/>
        <v>57646.25</v>
      </c>
      <c r="K14" s="31">
        <f t="shared" si="6"/>
        <v>24843.75</v>
      </c>
      <c r="L14" s="31">
        <f t="shared" si="6"/>
        <v>32802.5</v>
      </c>
      <c r="M14" s="31" t="e">
        <f t="shared" si="6"/>
        <v>#VALUE!</v>
      </c>
      <c r="N14" s="31">
        <f t="shared" si="6"/>
        <v>30882</v>
      </c>
      <c r="O14" s="31">
        <f t="shared" si="6"/>
        <v>14028.75</v>
      </c>
      <c r="P14" s="31">
        <f t="shared" si="6"/>
        <v>16853.25</v>
      </c>
      <c r="Q14" s="31">
        <f t="shared" si="6"/>
        <v>0</v>
      </c>
      <c r="R14" s="31">
        <f t="shared" si="6"/>
        <v>0</v>
      </c>
      <c r="S14" s="31">
        <f t="shared" ref="S14:U14" si="7">(AM14+AQ14+AU14+AY14)/4</f>
        <v>0</v>
      </c>
      <c r="T14" s="31">
        <f t="shared" si="7"/>
        <v>0</v>
      </c>
      <c r="U14" s="31">
        <f t="shared" si="7"/>
        <v>0</v>
      </c>
      <c r="V14" s="25">
        <f t="shared" si="1"/>
        <v>112846</v>
      </c>
      <c r="W14" s="46">
        <v>39602</v>
      </c>
      <c r="X14" s="47">
        <v>73244</v>
      </c>
      <c r="Y14" s="40" t="s">
        <v>20</v>
      </c>
      <c r="Z14" s="25">
        <f t="shared" si="2"/>
        <v>103504</v>
      </c>
      <c r="AA14" s="38">
        <v>36115</v>
      </c>
      <c r="AB14" s="39">
        <v>67389</v>
      </c>
      <c r="AC14" s="40" t="s">
        <v>20</v>
      </c>
      <c r="AD14" s="25">
        <f t="shared" si="3"/>
        <v>107057</v>
      </c>
      <c r="AE14" s="38">
        <v>43260</v>
      </c>
      <c r="AF14" s="39">
        <v>63797</v>
      </c>
      <c r="AG14" s="40" t="s">
        <v>20</v>
      </c>
      <c r="AH14" s="29">
        <f t="shared" si="4"/>
        <v>123528</v>
      </c>
      <c r="AI14" s="38">
        <v>56115</v>
      </c>
      <c r="AJ14" s="39">
        <v>67413</v>
      </c>
    </row>
    <row r="15" spans="1:36" ht="24" customHeight="1" x14ac:dyDescent="0.2">
      <c r="A15" s="84" t="s">
        <v>21</v>
      </c>
      <c r="B15" s="89">
        <f t="shared" si="5"/>
        <v>61418.5</v>
      </c>
      <c r="C15" s="90">
        <f t="shared" si="6"/>
        <v>32906.5</v>
      </c>
      <c r="D15" s="90">
        <f t="shared" si="6"/>
        <v>28512</v>
      </c>
      <c r="E15" s="32"/>
      <c r="F15" s="48"/>
      <c r="G15" s="34"/>
      <c r="H15" s="35"/>
      <c r="I15" s="34"/>
      <c r="J15" s="57"/>
      <c r="K15" s="35"/>
      <c r="L15" s="35"/>
      <c r="M15" s="35"/>
      <c r="N15" s="35"/>
      <c r="O15" s="36"/>
      <c r="P15" s="36"/>
      <c r="Q15" s="37"/>
      <c r="R15" s="36"/>
      <c r="S15" s="36"/>
      <c r="T15" s="36"/>
      <c r="U15" s="32" t="s">
        <v>21</v>
      </c>
      <c r="V15" s="25">
        <f t="shared" si="1"/>
        <v>50408</v>
      </c>
      <c r="W15" s="46">
        <v>29730</v>
      </c>
      <c r="X15" s="47">
        <v>20678</v>
      </c>
      <c r="Y15" s="40" t="s">
        <v>21</v>
      </c>
      <c r="Z15" s="25">
        <f t="shared" si="2"/>
        <v>66033</v>
      </c>
      <c r="AA15" s="38">
        <v>37733</v>
      </c>
      <c r="AB15" s="39">
        <v>28300</v>
      </c>
      <c r="AC15" s="40" t="s">
        <v>21</v>
      </c>
      <c r="AD15" s="25">
        <f t="shared" si="3"/>
        <v>66411</v>
      </c>
      <c r="AE15" s="38">
        <v>33862</v>
      </c>
      <c r="AF15" s="39">
        <v>32549</v>
      </c>
      <c r="AG15" s="40" t="s">
        <v>21</v>
      </c>
      <c r="AH15" s="29">
        <f t="shared" si="4"/>
        <v>62822</v>
      </c>
      <c r="AI15" s="38">
        <v>30301</v>
      </c>
      <c r="AJ15" s="39">
        <v>32521</v>
      </c>
    </row>
    <row r="16" spans="1:36" ht="21.75" customHeight="1" x14ac:dyDescent="0.2">
      <c r="A16" s="84" t="s">
        <v>22</v>
      </c>
      <c r="B16" s="89">
        <f t="shared" si="5"/>
        <v>27062.5</v>
      </c>
      <c r="C16" s="90">
        <f t="shared" si="6"/>
        <v>9565.75</v>
      </c>
      <c r="D16" s="90">
        <f t="shared" si="6"/>
        <v>17496.75</v>
      </c>
      <c r="E16" s="32"/>
      <c r="F16" s="48"/>
      <c r="G16" s="34"/>
      <c r="H16" s="35"/>
      <c r="I16" s="34"/>
      <c r="J16" s="57"/>
      <c r="K16" s="35"/>
      <c r="L16" s="35"/>
      <c r="M16" s="35"/>
      <c r="N16" s="35"/>
      <c r="O16" s="36"/>
      <c r="P16" s="36"/>
      <c r="Q16" s="37"/>
      <c r="R16" s="36"/>
      <c r="S16" s="36"/>
      <c r="T16" s="36"/>
      <c r="U16" s="32" t="s">
        <v>22</v>
      </c>
      <c r="V16" s="25">
        <f t="shared" si="1"/>
        <v>25790</v>
      </c>
      <c r="W16" s="46">
        <v>10116</v>
      </c>
      <c r="X16" s="47">
        <v>15674</v>
      </c>
      <c r="Y16" s="40" t="s">
        <v>22</v>
      </c>
      <c r="Z16" s="25">
        <f t="shared" si="2"/>
        <v>33147</v>
      </c>
      <c r="AA16" s="38">
        <v>12689</v>
      </c>
      <c r="AB16" s="39">
        <v>20458</v>
      </c>
      <c r="AC16" s="40" t="s">
        <v>22</v>
      </c>
      <c r="AD16" s="25">
        <f t="shared" si="3"/>
        <v>26557</v>
      </c>
      <c r="AE16" s="38">
        <v>8160</v>
      </c>
      <c r="AF16" s="39">
        <v>18397</v>
      </c>
      <c r="AG16" s="40" t="s">
        <v>22</v>
      </c>
      <c r="AH16" s="29">
        <f t="shared" si="4"/>
        <v>22756</v>
      </c>
      <c r="AI16" s="38">
        <v>7298</v>
      </c>
      <c r="AJ16" s="39">
        <v>15458</v>
      </c>
    </row>
    <row r="17" spans="1:36" ht="24" customHeight="1" x14ac:dyDescent="0.2">
      <c r="A17" s="84" t="s">
        <v>23</v>
      </c>
      <c r="B17" s="89">
        <f t="shared" si="5"/>
        <v>0</v>
      </c>
      <c r="C17" s="90">
        <f t="shared" si="6"/>
        <v>0</v>
      </c>
      <c r="D17" s="90">
        <f t="shared" si="6"/>
        <v>0</v>
      </c>
      <c r="E17" s="32"/>
      <c r="F17" s="58"/>
      <c r="G17" s="50"/>
      <c r="H17" s="51"/>
      <c r="I17" s="50"/>
      <c r="J17" s="59"/>
      <c r="K17" s="51"/>
      <c r="L17" s="51"/>
      <c r="M17" s="51"/>
      <c r="N17" s="51"/>
      <c r="O17" s="52"/>
      <c r="P17" s="52"/>
      <c r="Q17" s="37"/>
      <c r="R17" s="36"/>
      <c r="S17" s="36"/>
      <c r="T17" s="36"/>
      <c r="U17" s="32" t="s">
        <v>23</v>
      </c>
      <c r="V17" s="25">
        <f t="shared" si="1"/>
        <v>0</v>
      </c>
      <c r="W17" s="55">
        <v>0</v>
      </c>
      <c r="X17" s="56">
        <v>0</v>
      </c>
      <c r="Y17" s="40" t="s">
        <v>23</v>
      </c>
      <c r="Z17" s="25">
        <f t="shared" si="2"/>
        <v>0</v>
      </c>
      <c r="AA17" s="55">
        <v>0</v>
      </c>
      <c r="AB17" s="56">
        <v>0</v>
      </c>
      <c r="AC17" s="40" t="s">
        <v>23</v>
      </c>
      <c r="AD17" s="25">
        <f t="shared" si="3"/>
        <v>0</v>
      </c>
      <c r="AE17" s="55">
        <v>0</v>
      </c>
      <c r="AF17" s="56">
        <v>0</v>
      </c>
      <c r="AG17" s="40" t="s">
        <v>23</v>
      </c>
      <c r="AH17" s="29">
        <f t="shared" si="4"/>
        <v>0</v>
      </c>
      <c r="AI17" s="55">
        <v>0</v>
      </c>
      <c r="AJ17" s="56">
        <v>0</v>
      </c>
    </row>
    <row r="18" spans="1:36" ht="24.75" customHeight="1" thickBot="1" x14ac:dyDescent="0.25">
      <c r="A18" s="86" t="s">
        <v>24</v>
      </c>
      <c r="B18" s="93">
        <f t="shared" si="5"/>
        <v>5077.5</v>
      </c>
      <c r="C18" s="94">
        <f t="shared" si="6"/>
        <v>2928</v>
      </c>
      <c r="D18" s="94">
        <f t="shared" si="6"/>
        <v>2149.5</v>
      </c>
      <c r="E18" s="61"/>
      <c r="F18" s="60"/>
      <c r="G18" s="62"/>
      <c r="H18" s="63"/>
      <c r="I18" s="34"/>
      <c r="J18" s="57"/>
      <c r="K18" s="64"/>
      <c r="L18" s="63"/>
      <c r="M18" s="35"/>
      <c r="N18" s="35"/>
      <c r="O18" s="65"/>
      <c r="P18" s="66"/>
      <c r="Q18" s="67"/>
      <c r="R18" s="36"/>
      <c r="S18" s="36"/>
      <c r="T18" s="36"/>
      <c r="U18" s="68" t="s">
        <v>24</v>
      </c>
      <c r="V18" s="69">
        <f t="shared" si="1"/>
        <v>1914</v>
      </c>
      <c r="W18" s="70">
        <v>957</v>
      </c>
      <c r="X18" s="71">
        <v>957</v>
      </c>
      <c r="Y18" s="72" t="s">
        <v>24</v>
      </c>
      <c r="Z18" s="69">
        <f t="shared" si="2"/>
        <v>7105</v>
      </c>
      <c r="AA18" s="73">
        <v>4555</v>
      </c>
      <c r="AB18" s="74">
        <v>2550</v>
      </c>
      <c r="AC18" s="72" t="s">
        <v>24</v>
      </c>
      <c r="AD18" s="69">
        <f t="shared" si="3"/>
        <v>5311</v>
      </c>
      <c r="AE18" s="73">
        <v>4654</v>
      </c>
      <c r="AF18" s="71">
        <v>657</v>
      </c>
      <c r="AG18" s="72" t="s">
        <v>24</v>
      </c>
      <c r="AH18" s="75">
        <f t="shared" si="4"/>
        <v>5980</v>
      </c>
      <c r="AI18" s="73">
        <v>1546</v>
      </c>
      <c r="AJ18" s="74">
        <v>4434</v>
      </c>
    </row>
    <row r="19" spans="1:36" x14ac:dyDescent="0.2">
      <c r="A19" s="76"/>
      <c r="D19" s="76"/>
    </row>
    <row r="20" spans="1:36" x14ac:dyDescent="0.2">
      <c r="B20" s="77"/>
    </row>
    <row r="22" spans="1:36" x14ac:dyDescent="0.2">
      <c r="B22" s="77"/>
    </row>
    <row r="23" spans="1:36" x14ac:dyDescent="0.2">
      <c r="C23" s="77"/>
    </row>
  </sheetData>
  <mergeCells count="9">
    <mergeCell ref="Z3:AB3"/>
    <mergeCell ref="AD3:AF3"/>
    <mergeCell ref="AH3:AJ3"/>
    <mergeCell ref="B3:D3"/>
    <mergeCell ref="F3:H3"/>
    <mergeCell ref="J3:L3"/>
    <mergeCell ref="N3:P3"/>
    <mergeCell ref="R3:T3"/>
    <mergeCell ref="V3:X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2018-02-05T11:16:17Z</dcterms:created>
  <dcterms:modified xsi:type="dcterms:W3CDTF">2018-02-05T11:39:51Z</dcterms:modified>
</cp:coreProperties>
</file>