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.2" sheetId="1" r:id="rId1"/>
  </sheets>
  <calcPr calcId="145621"/>
</workbook>
</file>

<file path=xl/calcChain.xml><?xml version="1.0" encoding="utf-8"?>
<calcChain xmlns="http://schemas.openxmlformats.org/spreadsheetml/2006/main">
  <c r="K54" i="1" l="1"/>
  <c r="K53" i="1"/>
  <c r="K52" i="1"/>
  <c r="K51" i="1"/>
  <c r="M50" i="1"/>
  <c r="L50" i="1"/>
  <c r="K50" i="1"/>
  <c r="K49" i="1"/>
  <c r="M48" i="1"/>
  <c r="L48" i="1"/>
  <c r="K48" i="1"/>
  <c r="K47" i="1"/>
  <c r="K46" i="1"/>
  <c r="K45" i="1"/>
  <c r="M44" i="1"/>
  <c r="L44" i="1"/>
  <c r="K44" i="1"/>
  <c r="K43" i="1"/>
  <c r="K42" i="1"/>
  <c r="M41" i="1"/>
  <c r="L41" i="1"/>
  <c r="K41" i="1" s="1"/>
  <c r="K40" i="1"/>
  <c r="K39" i="1"/>
  <c r="M38" i="1"/>
  <c r="L38" i="1"/>
  <c r="K38" i="1"/>
  <c r="K31" i="1"/>
  <c r="K30" i="1"/>
  <c r="K29" i="1"/>
  <c r="K28" i="1"/>
  <c r="K27" i="1"/>
  <c r="K26" i="1"/>
  <c r="K25" i="1"/>
  <c r="K24" i="1"/>
  <c r="M23" i="1"/>
  <c r="L23" i="1"/>
  <c r="K23" i="1"/>
  <c r="K22" i="1"/>
  <c r="K21" i="1"/>
  <c r="K20" i="1"/>
  <c r="K19" i="1"/>
  <c r="K18" i="1"/>
  <c r="M17" i="1"/>
  <c r="L17" i="1"/>
  <c r="K17" i="1"/>
  <c r="K16" i="1"/>
  <c r="K15" i="1"/>
  <c r="K14" i="1"/>
  <c r="K13" i="1"/>
  <c r="K12" i="1"/>
  <c r="K11" i="1"/>
  <c r="K10" i="1"/>
  <c r="M9" i="1"/>
  <c r="L9" i="1"/>
  <c r="K9" i="1"/>
  <c r="M8" i="1"/>
  <c r="L8" i="1"/>
  <c r="K8" i="1" s="1"/>
  <c r="K7" i="1" s="1"/>
  <c r="M7" i="1"/>
  <c r="L7" i="1"/>
</calcChain>
</file>

<file path=xl/sharedStrings.xml><?xml version="1.0" encoding="utf-8"?>
<sst xmlns="http://schemas.openxmlformats.org/spreadsheetml/2006/main" count="140" uniqueCount="86">
  <si>
    <t>ตาราง</t>
  </si>
  <si>
    <t>ประชากรจากการทะเบียน จำแนกตามเพศ เขตการปกครอง เป็นรายอำเภอ พ.ศ. 2559 - 2561</t>
  </si>
  <si>
    <t>Table</t>
  </si>
  <si>
    <t>Population from Registration Record by Sex, Administration Zone and District: 2016 - 2018</t>
  </si>
  <si>
    <t xml:space="preserve">              อำเภอ และ              เขตการปกครอง</t>
  </si>
  <si>
    <t>2559 (2016)</t>
  </si>
  <si>
    <t>2560 (2017)</t>
  </si>
  <si>
    <t>2561 (2018)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</si>
  <si>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</si>
  <si>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</si>
  <si>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</si>
  <si>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</si>
  <si>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</si>
  <si>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</si>
  <si>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</si>
  <si>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</si>
  <si>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</si>
  <si>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</si>
  <si>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</si>
  <si>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</si>
  <si>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อำเภอเมืองระยอง</t>
  </si>
  <si>
    <t xml:space="preserve"> Mueang Rayong District</t>
  </si>
  <si>
    <t>เทศบาลนครระยอง</t>
  </si>
  <si>
    <t>Rayong City Municipality</t>
  </si>
  <si>
    <t>เทศบาลเมืองมาบตาพุด</t>
  </si>
  <si>
    <t>Map Ta Phut Town Municipality</t>
  </si>
  <si>
    <t>เทศบาลตำบลแกลงกะเฉด</t>
  </si>
  <si>
    <t>Klaeng Kachet Subdistrict Municipality</t>
  </si>
  <si>
    <t>เทศบาลตำบลบ้านเพ</t>
  </si>
  <si>
    <t>Ban Phe Subdistrict Municipality</t>
  </si>
  <si>
    <t>เทศบาลตำบลทับมา</t>
  </si>
  <si>
    <t>Tab Ma Subdistrict Municipality</t>
  </si>
  <si>
    <t>อำเภอบ้านฉาง</t>
  </si>
  <si>
    <t xml:space="preserve"> Ban Chang District</t>
  </si>
  <si>
    <t>เทศบาลเมืองบ้านฉาง</t>
  </si>
  <si>
    <t>Ban Chang Town Municipality</t>
  </si>
  <si>
    <t>เทศบาลตำบลสำนักท้อน</t>
  </si>
  <si>
    <t>Samnak Thon Subdostrict Municipality</t>
  </si>
  <si>
    <t>เทศบาลตำบลบ้านฉาง</t>
  </si>
  <si>
    <t>Ban Chang Subdistrict Municipality</t>
  </si>
  <si>
    <t>เทศบาลตำบลพลา</t>
  </si>
  <si>
    <t>Phala Subdistrict Municipality</t>
  </si>
  <si>
    <t>อำเภอแกลง</t>
  </si>
  <si>
    <t xml:space="preserve"> Klaeng District</t>
  </si>
  <si>
    <t>เทศบาลตำบลเมืองแกลง</t>
  </si>
  <si>
    <t>Mueang Klaeng Subdistrict Municipality</t>
  </si>
  <si>
    <t>เทศบาลตำบลกองดิน</t>
  </si>
  <si>
    <t>Kong Din Subdistrict Municipality</t>
  </si>
  <si>
    <t>เทศบาลตำบลทุ่งควายกิน</t>
  </si>
  <si>
    <t>Thung Khwai Kin Subdistrict Municipality</t>
  </si>
  <si>
    <t>เทศบาลตำบลปากน้ำประแส</t>
  </si>
  <si>
    <t>Pak nam Prasae Subdistrict Municipality</t>
  </si>
  <si>
    <t>เทศบาลตำบลสุนทรภู่</t>
  </si>
  <si>
    <t>Sun Thon Phu Subdistrict Municipality</t>
  </si>
  <si>
    <t>เทศบาลตำบลบ้านนา</t>
  </si>
  <si>
    <t>Ban Na Subdistrict Municipality</t>
  </si>
  <si>
    <t>เทศบาลตำบลเนินฆ้อ</t>
  </si>
  <si>
    <t>Noen  Kho Subdistrict Municipality</t>
  </si>
  <si>
    <t>ประชากรจากการทะเบียน จำแนกตามเพศ เขตการปกครอง เป็นรายอำเภอ พ.ศ. 2559 - 2561 (ต่อ)</t>
  </si>
  <si>
    <t>Population from Registration Record by Sex, Administration Zone and District: 2016 - 2018 (Cont.)</t>
  </si>
  <si>
    <t>อำเภอวังจันทร์</t>
  </si>
  <si>
    <t xml:space="preserve"> Wang Chan District</t>
  </si>
  <si>
    <t>เทศบาลตำบลชุมแสง</t>
  </si>
  <si>
    <t>Chum Saeng Subdistrict Municipality</t>
  </si>
  <si>
    <t>อำเภอบ้านค่าย</t>
  </si>
  <si>
    <t xml:space="preserve"> Ban Khai District</t>
  </si>
  <si>
    <t>เทศบาลตำบลบ้านค่าย</t>
  </si>
  <si>
    <t>Ban Khai Subdistrict Municipality</t>
  </si>
  <si>
    <t>อำเภอปลวกแดง</t>
  </si>
  <si>
    <t xml:space="preserve"> Pluak Daeng District</t>
  </si>
  <si>
    <t>เทศบาลตำบลจอมพลเจ้าพระยา</t>
  </si>
  <si>
    <t>Chom Phon Chao Phraya Subdistrict Municipality</t>
  </si>
  <si>
    <t>เทศบาลตำบลบ้านปลวกแดง</t>
  </si>
  <si>
    <t>Ban Pluak Daeng Subdistrict Municipality</t>
  </si>
  <si>
    <t>อำเภอเขาชะเมา</t>
  </si>
  <si>
    <t xml:space="preserve"> Khao Chamao District</t>
  </si>
  <si>
    <t>อำเภอนิคมพัฒนา</t>
  </si>
  <si>
    <t xml:space="preserve"> Nikhom Phatthana District</t>
  </si>
  <si>
    <t>เทศบาลตำบลมาบข่า</t>
  </si>
  <si>
    <t>Map Kha Subdistrict Municipality</t>
  </si>
  <si>
    <t>เทศบาลตำบลมะขามคู่</t>
  </si>
  <si>
    <t>Ma Kham Khu Subdistrict Municipality</t>
  </si>
  <si>
    <t>เทศบาลตำบลมาบข่าพัฒนา</t>
  </si>
  <si>
    <t>Map Kha Pattana Subdistrict Municipality</t>
  </si>
  <si>
    <t xml:space="preserve">      ที่มา:  กรมการปกครอง กระทรวงมหาดไทย</t>
  </si>
  <si>
    <t xml:space="preserve">    Source:  Department of Provinical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</si>
</sst>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2" fillId="0" borderId="0" xfId="0" applyFont="1"/>
    <xf numFmtId="0" fontId="2" fillId="0" borderId="0" xfId="0" applyFont="1" applyFill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/>
    <xf numFmtId="0" fontId="5" fillId="0" borderId="0" xfId="0" applyFo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187" fontId="2" fillId="0" borderId="8" xfId="1" applyNumberFormat="1" applyFont="1" applyBorder="1"/>
    <xf numFmtId="187" fontId="2" fillId="0" borderId="9" xfId="1" applyNumberFormat="1" applyFont="1" applyBorder="1"/>
    <xf numFmtId="187" fontId="2" fillId="0" borderId="7" xfId="1" applyNumberFormat="1" applyFont="1" applyBorder="1"/>
    <xf numFmtId="187" fontId="2" fillId="0" borderId="8" xfId="1" applyNumberFormat="1" applyFont="1" applyFill="1" applyBorder="1"/>
    <xf numFmtId="187" fontId="2" fillId="0" borderId="9" xfId="1" applyNumberFormat="1" applyFont="1" applyFill="1" applyBorder="1"/>
    <xf numFmtId="187" fontId="2" fillId="0" borderId="7" xfId="1" applyNumberFormat="1" applyFont="1" applyFill="1" applyBorder="1"/>
    <xf numFmtId="0" fontId="7" fillId="0" borderId="0" xfId="0" applyFont="1"/>
    <xf numFmtId="0" fontId="4" fillId="0" borderId="0" xfId="0" applyFont="1"/>
    <xf numFmtId="187" fontId="4" fillId="0" borderId="8" xfId="1" applyNumberFormat="1" applyFont="1" applyBorder="1"/>
    <xf numFmtId="187" fontId="4" fillId="0" borderId="9" xfId="1" applyNumberFormat="1" applyFont="1" applyBorder="1"/>
    <xf numFmtId="187" fontId="4" fillId="0" borderId="7" xfId="1" applyNumberFormat="1" applyFont="1" applyBorder="1"/>
    <xf numFmtId="187" fontId="4" fillId="0" borderId="8" xfId="1" applyNumberFormat="1" applyFont="1" applyFill="1" applyBorder="1"/>
    <xf numFmtId="187" fontId="4" fillId="0" borderId="9" xfId="1" applyNumberFormat="1" applyFont="1" applyFill="1" applyBorder="1"/>
    <xf numFmtId="187" fontId="4" fillId="0" borderId="7" xfId="1" applyNumberFormat="1" applyFont="1" applyFill="1" applyBorder="1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Fill="1" applyBorder="1" applyAlignment="1">
      <alignment vertical="center"/>
    </xf>
    <xf numFmtId="0" fontId="4" fillId="0" borderId="0" xfId="0" applyFont="1" applyAlignment="1"/>
    <xf numFmtId="0" fontId="4" fillId="0" borderId="7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/>
    <xf numFmtId="0" fontId="4" fillId="0" borderId="0" xfId="3" applyFont="1" applyFill="1" applyBorder="1" applyAlignment="1">
      <alignment vertic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4" fillId="0" borderId="0" xfId="3" applyFont="1" applyFill="1" applyBorder="1" applyAlignment="1">
      <alignment horizontal="left" vertical="center"/>
    </xf>
    <xf numFmtId="0" fontId="4" fillId="0" borderId="0" xfId="3" applyFont="1" applyAlignment="1">
      <alignment vertical="center"/>
    </xf>
    <xf numFmtId="0" fontId="4" fillId="0" borderId="0" xfId="3" applyFont="1" applyFill="1" applyAlignment="1">
      <alignment vertical="center"/>
    </xf>
    <xf numFmtId="0" fontId="5" fillId="0" borderId="0" xfId="3" applyFont="1" applyFill="1" applyBorder="1" applyAlignment="1">
      <alignment horizontal="left" vertical="center"/>
    </xf>
    <xf numFmtId="0" fontId="8" fillId="0" borderId="0" xfId="3" applyFont="1" applyFill="1" applyBorder="1" applyAlignment="1">
      <alignment horizontal="left" vertical="center"/>
    </xf>
    <xf numFmtId="0" fontId="4" fillId="0" borderId="0" xfId="3" applyFont="1" applyBorder="1" applyAlignment="1">
      <alignment vertical="center"/>
    </xf>
    <xf numFmtId="0" fontId="9" fillId="0" borderId="0" xfId="3" applyFont="1" applyFill="1" applyBorder="1" applyAlignment="1">
      <alignment horizontal="left" vertical="center"/>
    </xf>
    <xf numFmtId="0" fontId="4" fillId="0" borderId="11" xfId="3" applyFont="1" applyBorder="1" applyAlignment="1">
      <alignment vertical="center"/>
    </xf>
    <xf numFmtId="0" fontId="4" fillId="0" borderId="11" xfId="3" applyFont="1" applyFill="1" applyBorder="1" applyAlignment="1">
      <alignment vertical="center"/>
    </xf>
    <xf numFmtId="0" fontId="4" fillId="0" borderId="11" xfId="0" applyFont="1" applyBorder="1" applyAlignment="1"/>
    <xf numFmtId="0" fontId="4" fillId="0" borderId="12" xfId="0" applyFont="1" applyBorder="1" applyAlignment="1"/>
    <xf numFmtId="187" fontId="4" fillId="0" borderId="13" xfId="1" applyNumberFormat="1" applyFont="1" applyBorder="1"/>
    <xf numFmtId="187" fontId="4" fillId="0" borderId="14" xfId="1" applyNumberFormat="1" applyFont="1" applyBorder="1"/>
    <xf numFmtId="187" fontId="4" fillId="0" borderId="12" xfId="1" applyNumberFormat="1" applyFont="1" applyBorder="1"/>
    <xf numFmtId="187" fontId="4" fillId="0" borderId="13" xfId="1" applyNumberFormat="1" applyFont="1" applyFill="1" applyBorder="1"/>
    <xf numFmtId="187" fontId="4" fillId="0" borderId="14" xfId="1" applyNumberFormat="1" applyFont="1" applyFill="1" applyBorder="1"/>
    <xf numFmtId="187" fontId="4" fillId="0" borderId="12" xfId="1" applyNumberFormat="1" applyFont="1" applyFill="1" applyBorder="1"/>
    <xf numFmtId="0" fontId="4" fillId="0" borderId="13" xfId="3" applyFont="1" applyFill="1" applyBorder="1" applyAlignment="1">
      <alignment vertical="center"/>
    </xf>
    <xf numFmtId="0" fontId="5" fillId="0" borderId="11" xfId="3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2" xfId="4"/>
    <cellStyle name="เครื่องหมายจุลภาค 3" xfId="5"/>
    <cellStyle name="ปกติ 2" xfId="2"/>
    <cellStyle name="ปกติ_บทที่ 1_53 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7"/>
  <sheetViews>
    <sheetView showGridLines="0" tabSelected="1" workbookViewId="0">
      <selection activeCell="C1" sqref="C1"/>
    </sheetView>
  </sheetViews>
  <sheetFormatPr defaultRowHeight="18.75" x14ac:dyDescent="0.3"/>
  <cols>
    <col min="1" max="1" width="1.5703125" style="9" customWidth="1"/>
    <col min="2" max="2" width="5.5703125" style="9" customWidth="1"/>
    <col min="3" max="3" width="4.5703125" style="9" customWidth="1"/>
    <col min="4" max="4" width="12.42578125" style="9" customWidth="1"/>
    <col min="5" max="10" width="10.28515625" style="9" customWidth="1"/>
    <col min="11" max="12" width="10.28515625" style="8" customWidth="1"/>
    <col min="13" max="13" width="11.42578125" style="8" customWidth="1"/>
    <col min="14" max="14" width="2.7109375" style="9" customWidth="1"/>
    <col min="15" max="15" width="23.7109375" style="9" customWidth="1"/>
    <col min="16" max="16" width="1.85546875" style="9" customWidth="1"/>
    <col min="17" max="17" width="4.140625" style="9" customWidth="1"/>
    <col min="18" max="16384" width="9.140625" style="9"/>
  </cols>
  <sheetData>
    <row r="1" spans="1:15" s="1" customFormat="1" x14ac:dyDescent="0.3">
      <c r="B1" s="1" t="s">
        <v>0</v>
      </c>
      <c r="C1" s="2">
        <v>2</v>
      </c>
      <c r="D1" s="1" t="s">
        <v>1</v>
      </c>
      <c r="K1" s="3"/>
      <c r="L1" s="3"/>
      <c r="M1" s="3"/>
    </row>
    <row r="2" spans="1:15" s="4" customFormat="1" x14ac:dyDescent="0.3">
      <c r="B2" s="1" t="s">
        <v>2</v>
      </c>
      <c r="C2" s="2">
        <v>2</v>
      </c>
      <c r="D2" s="1" t="s">
        <v>3</v>
      </c>
      <c r="K2" s="5"/>
      <c r="L2" s="5"/>
      <c r="M2" s="5"/>
    </row>
    <row r="3" spans="1:15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7"/>
      <c r="N3" s="6"/>
      <c r="O3" s="6"/>
    </row>
    <row r="4" spans="1:15" s="10" customFormat="1" ht="23.25" customHeight="1" x14ac:dyDescent="0.25">
      <c r="A4" s="69" t="s">
        <v>4</v>
      </c>
      <c r="B4" s="69"/>
      <c r="C4" s="69"/>
      <c r="D4" s="70"/>
      <c r="E4" s="75" t="s">
        <v>5</v>
      </c>
      <c r="F4" s="76"/>
      <c r="G4" s="77"/>
      <c r="H4" s="75" t="s">
        <v>6</v>
      </c>
      <c r="I4" s="76"/>
      <c r="J4" s="77"/>
      <c r="K4" s="78" t="s">
        <v>7</v>
      </c>
      <c r="L4" s="79"/>
      <c r="M4" s="80"/>
      <c r="N4" s="81" t="s">
        <v>8</v>
      </c>
      <c r="O4" s="82"/>
    </row>
    <row r="5" spans="1:15" s="10" customFormat="1" ht="18" customHeight="1" x14ac:dyDescent="0.3">
      <c r="A5" s="71"/>
      <c r="B5" s="71"/>
      <c r="C5" s="71"/>
      <c r="D5" s="72"/>
      <c r="E5" s="11" t="s">
        <v>9</v>
      </c>
      <c r="F5" s="12" t="s">
        <v>10</v>
      </c>
      <c r="G5" s="13" t="s">
        <v>11</v>
      </c>
      <c r="H5" s="14" t="s">
        <v>9</v>
      </c>
      <c r="I5" s="12" t="s">
        <v>10</v>
      </c>
      <c r="J5" s="14" t="s">
        <v>11</v>
      </c>
      <c r="K5" s="15" t="s">
        <v>9</v>
      </c>
      <c r="L5" s="16" t="s">
        <v>10</v>
      </c>
      <c r="M5" s="17" t="s">
        <v>11</v>
      </c>
      <c r="N5" s="83"/>
      <c r="O5" s="84"/>
    </row>
    <row r="6" spans="1:15" s="10" customFormat="1" ht="13.5" customHeight="1" x14ac:dyDescent="0.3">
      <c r="A6" s="73"/>
      <c r="B6" s="73"/>
      <c r="C6" s="73"/>
      <c r="D6" s="74"/>
      <c r="E6" s="18" t="s">
        <v>12</v>
      </c>
      <c r="F6" s="19" t="s">
        <v>13</v>
      </c>
      <c r="G6" s="20" t="s">
        <v>14</v>
      </c>
      <c r="H6" s="21" t="s">
        <v>12</v>
      </c>
      <c r="I6" s="19" t="s">
        <v>13</v>
      </c>
      <c r="J6" s="21" t="s">
        <v>14</v>
      </c>
      <c r="K6" s="22" t="s">
        <v>12</v>
      </c>
      <c r="L6" s="22" t="s">
        <v>13</v>
      </c>
      <c r="M6" s="23" t="s">
        <v>14</v>
      </c>
      <c r="N6" s="85"/>
      <c r="O6" s="86"/>
    </row>
    <row r="7" spans="1:15" s="30" customFormat="1" ht="20.100000000000001" customHeight="1" x14ac:dyDescent="0.3">
      <c r="A7" s="67" t="s">
        <v>15</v>
      </c>
      <c r="B7" s="67"/>
      <c r="C7" s="67"/>
      <c r="D7" s="67"/>
      <c r="E7" s="24">
        <v>700223</v>
      </c>
      <c r="F7" s="25">
        <v>344310</v>
      </c>
      <c r="G7" s="26">
        <v>355913</v>
      </c>
      <c r="H7" s="24">
        <v>711236</v>
      </c>
      <c r="I7" s="25">
        <v>349775</v>
      </c>
      <c r="J7" s="26">
        <v>361461</v>
      </c>
      <c r="K7" s="27">
        <f>K8+K9</f>
        <v>723316</v>
      </c>
      <c r="L7" s="28">
        <f>L8+L9</f>
        <v>355539</v>
      </c>
      <c r="M7" s="29">
        <f>M8+M9</f>
        <v>367777</v>
      </c>
      <c r="N7" s="68" t="s">
        <v>12</v>
      </c>
      <c r="O7" s="67"/>
    </row>
    <row r="8" spans="1:15" s="10" customFormat="1" ht="17.100000000000001" customHeight="1" x14ac:dyDescent="0.3">
      <c r="A8" s="31"/>
      <c r="B8" s="31" t="s">
        <v>16</v>
      </c>
      <c r="C8" s="31"/>
      <c r="D8" s="31"/>
      <c r="E8" s="32">
        <v>343307</v>
      </c>
      <c r="F8" s="33">
        <v>167504</v>
      </c>
      <c r="G8" s="34">
        <v>175803</v>
      </c>
      <c r="H8" s="32">
        <v>348636</v>
      </c>
      <c r="I8" s="33">
        <v>170015</v>
      </c>
      <c r="J8" s="34">
        <v>178621</v>
      </c>
      <c r="K8" s="35">
        <f t="shared" ref="K8:K31" si="0">L8+M8</f>
        <v>354081</v>
      </c>
      <c r="L8" s="36">
        <f>L11+L12+L13+L14+L15+L18+L19+L20+L21+L24+L25+L26+L27+L28+L29+L30+L39+L42+L45+L46+L51+L52+L53</f>
        <v>172467</v>
      </c>
      <c r="M8" s="37">
        <f>M11+M12+M13+M14+M15+M18+M19+M20+M21+M24+M25+M26+M27+M28+M29+M30+M39+M42+M45+M46+M51+M52+M53</f>
        <v>181614</v>
      </c>
      <c r="N8" s="31"/>
      <c r="O8" s="31" t="s">
        <v>17</v>
      </c>
    </row>
    <row r="9" spans="1:15" s="10" customFormat="1" ht="17.100000000000001" customHeight="1" x14ac:dyDescent="0.3">
      <c r="A9" s="31"/>
      <c r="B9" s="31" t="s">
        <v>18</v>
      </c>
      <c r="C9" s="31"/>
      <c r="D9" s="31"/>
      <c r="E9" s="32">
        <v>356916</v>
      </c>
      <c r="F9" s="33">
        <v>176806</v>
      </c>
      <c r="G9" s="34">
        <v>180110</v>
      </c>
      <c r="H9" s="32">
        <v>362600</v>
      </c>
      <c r="I9" s="33">
        <v>179760</v>
      </c>
      <c r="J9" s="34">
        <v>182840</v>
      </c>
      <c r="K9" s="35">
        <f t="shared" si="0"/>
        <v>369235</v>
      </c>
      <c r="L9" s="36">
        <f>L16+L22+L31+L40+L43+L47+L49+L54</f>
        <v>183072</v>
      </c>
      <c r="M9" s="37">
        <f>M16+M22+M31+M40+M43+M47+M49+M54</f>
        <v>186163</v>
      </c>
      <c r="N9" s="31"/>
      <c r="O9" s="31" t="s">
        <v>19</v>
      </c>
    </row>
    <row r="10" spans="1:15" s="10" customFormat="1" ht="18" customHeight="1" x14ac:dyDescent="0.3">
      <c r="A10" s="38" t="s">
        <v>20</v>
      </c>
      <c r="B10" s="38"/>
      <c r="C10" s="31"/>
      <c r="D10" s="31"/>
      <c r="E10" s="32">
        <v>275336</v>
      </c>
      <c r="F10" s="33">
        <v>134789</v>
      </c>
      <c r="G10" s="34">
        <v>140547</v>
      </c>
      <c r="H10" s="32">
        <v>278814</v>
      </c>
      <c r="I10" s="33">
        <v>136495</v>
      </c>
      <c r="J10" s="34">
        <v>142319</v>
      </c>
      <c r="K10" s="35">
        <f t="shared" si="0"/>
        <v>281980</v>
      </c>
      <c r="L10" s="36">
        <v>137918</v>
      </c>
      <c r="M10" s="37">
        <v>144062</v>
      </c>
      <c r="N10" s="38" t="s">
        <v>21</v>
      </c>
      <c r="O10" s="38"/>
    </row>
    <row r="11" spans="1:15" s="10" customFormat="1" ht="16.5" customHeight="1" x14ac:dyDescent="0.3">
      <c r="A11" s="38"/>
      <c r="B11" s="38" t="s">
        <v>22</v>
      </c>
      <c r="C11" s="31"/>
      <c r="D11" s="31"/>
      <c r="E11" s="32">
        <v>64256</v>
      </c>
      <c r="F11" s="33">
        <v>30237</v>
      </c>
      <c r="G11" s="34">
        <v>34019</v>
      </c>
      <c r="H11" s="32">
        <v>64525</v>
      </c>
      <c r="I11" s="33">
        <v>30214</v>
      </c>
      <c r="J11" s="34">
        <v>34311</v>
      </c>
      <c r="K11" s="35">
        <f t="shared" si="0"/>
        <v>64332</v>
      </c>
      <c r="L11" s="36">
        <v>30110</v>
      </c>
      <c r="M11" s="37">
        <v>34222</v>
      </c>
      <c r="N11" s="38"/>
      <c r="O11" s="39" t="s">
        <v>23</v>
      </c>
    </row>
    <row r="12" spans="1:15" s="10" customFormat="1" ht="16.5" customHeight="1" x14ac:dyDescent="0.3">
      <c r="A12" s="38"/>
      <c r="B12" s="40" t="s">
        <v>24</v>
      </c>
      <c r="C12" s="31"/>
      <c r="D12" s="31"/>
      <c r="E12" s="32">
        <v>64523</v>
      </c>
      <c r="F12" s="33">
        <v>32366</v>
      </c>
      <c r="G12" s="34">
        <v>32157</v>
      </c>
      <c r="H12" s="32">
        <v>66478</v>
      </c>
      <c r="I12" s="33">
        <v>33340</v>
      </c>
      <c r="J12" s="34">
        <v>33138</v>
      </c>
      <c r="K12" s="35">
        <f t="shared" si="0"/>
        <v>68410</v>
      </c>
      <c r="L12" s="36">
        <v>34249</v>
      </c>
      <c r="M12" s="37">
        <v>34161</v>
      </c>
      <c r="N12" s="38"/>
      <c r="O12" s="39" t="s">
        <v>25</v>
      </c>
    </row>
    <row r="13" spans="1:15" s="10" customFormat="1" ht="16.5" customHeight="1" x14ac:dyDescent="0.3">
      <c r="A13" s="38"/>
      <c r="B13" s="40" t="s">
        <v>26</v>
      </c>
      <c r="C13" s="31"/>
      <c r="D13" s="31"/>
      <c r="E13" s="32">
        <v>7067</v>
      </c>
      <c r="F13" s="33">
        <v>3377</v>
      </c>
      <c r="G13" s="34">
        <v>3690</v>
      </c>
      <c r="H13" s="32">
        <v>6996</v>
      </c>
      <c r="I13" s="33">
        <v>3346</v>
      </c>
      <c r="J13" s="34">
        <v>3650</v>
      </c>
      <c r="K13" s="35">
        <f t="shared" si="0"/>
        <v>7078</v>
      </c>
      <c r="L13" s="36">
        <v>3392</v>
      </c>
      <c r="M13" s="37">
        <v>3686</v>
      </c>
      <c r="N13" s="38"/>
      <c r="O13" s="39" t="s">
        <v>27</v>
      </c>
    </row>
    <row r="14" spans="1:15" s="10" customFormat="1" ht="16.5" customHeight="1" x14ac:dyDescent="0.3">
      <c r="A14" s="38"/>
      <c r="B14" s="40" t="s">
        <v>28</v>
      </c>
      <c r="C14" s="31"/>
      <c r="D14" s="31"/>
      <c r="E14" s="32">
        <v>17414</v>
      </c>
      <c r="F14" s="33">
        <v>8351</v>
      </c>
      <c r="G14" s="34">
        <v>9063</v>
      </c>
      <c r="H14" s="32">
        <v>17528</v>
      </c>
      <c r="I14" s="33">
        <v>8414</v>
      </c>
      <c r="J14" s="34">
        <v>9114</v>
      </c>
      <c r="K14" s="35">
        <f t="shared" si="0"/>
        <v>17570</v>
      </c>
      <c r="L14" s="36">
        <v>8387</v>
      </c>
      <c r="M14" s="37">
        <v>9183</v>
      </c>
      <c r="N14" s="38"/>
      <c r="O14" s="39" t="s">
        <v>29</v>
      </c>
    </row>
    <row r="15" spans="1:15" s="10" customFormat="1" ht="16.5" customHeight="1" x14ac:dyDescent="0.3">
      <c r="A15" s="38"/>
      <c r="B15" s="40" t="s">
        <v>30</v>
      </c>
      <c r="C15" s="41"/>
      <c r="D15" s="42"/>
      <c r="E15" s="32">
        <v>23391</v>
      </c>
      <c r="F15" s="33">
        <v>11622</v>
      </c>
      <c r="G15" s="34">
        <v>11769</v>
      </c>
      <c r="H15" s="32">
        <v>23872</v>
      </c>
      <c r="I15" s="33">
        <v>11899</v>
      </c>
      <c r="J15" s="34">
        <v>11973</v>
      </c>
      <c r="K15" s="35">
        <f t="shared" si="0"/>
        <v>24268</v>
      </c>
      <c r="L15" s="36">
        <v>12090</v>
      </c>
      <c r="M15" s="37">
        <v>12178</v>
      </c>
      <c r="N15" s="38"/>
      <c r="O15" s="39" t="s">
        <v>31</v>
      </c>
    </row>
    <row r="16" spans="1:15" s="10" customFormat="1" ht="16.5" customHeight="1" x14ac:dyDescent="0.3">
      <c r="A16" s="38"/>
      <c r="B16" s="40" t="s">
        <v>18</v>
      </c>
      <c r="C16" s="43"/>
      <c r="D16" s="14"/>
      <c r="E16" s="32">
        <v>98685</v>
      </c>
      <c r="F16" s="33">
        <v>48836</v>
      </c>
      <c r="G16" s="34">
        <v>49849</v>
      </c>
      <c r="H16" s="32">
        <v>99415</v>
      </c>
      <c r="I16" s="33">
        <v>49282</v>
      </c>
      <c r="J16" s="34">
        <v>50133</v>
      </c>
      <c r="K16" s="35">
        <f t="shared" si="0"/>
        <v>100322</v>
      </c>
      <c r="L16" s="36">
        <v>49690</v>
      </c>
      <c r="M16" s="37">
        <v>50632</v>
      </c>
      <c r="N16" s="38"/>
      <c r="O16" s="39" t="s">
        <v>19</v>
      </c>
    </row>
    <row r="17" spans="1:15" s="10" customFormat="1" ht="18" customHeight="1" x14ac:dyDescent="0.3">
      <c r="A17" s="40" t="s">
        <v>32</v>
      </c>
      <c r="B17" s="40"/>
      <c r="C17" s="31"/>
      <c r="D17" s="31"/>
      <c r="E17" s="32">
        <v>71374</v>
      </c>
      <c r="F17" s="33">
        <v>35628</v>
      </c>
      <c r="G17" s="34">
        <v>35746</v>
      </c>
      <c r="H17" s="32">
        <v>73022</v>
      </c>
      <c r="I17" s="33">
        <v>36549</v>
      </c>
      <c r="J17" s="34">
        <v>36473</v>
      </c>
      <c r="K17" s="35">
        <f t="shared" si="0"/>
        <v>74811</v>
      </c>
      <c r="L17" s="36">
        <f>SUM(L18:L22)</f>
        <v>37424</v>
      </c>
      <c r="M17" s="37">
        <f>SUM(M18:M22)</f>
        <v>37387</v>
      </c>
      <c r="N17" s="38" t="s">
        <v>33</v>
      </c>
      <c r="O17" s="38"/>
    </row>
    <row r="18" spans="1:15" s="10" customFormat="1" ht="16.5" customHeight="1" x14ac:dyDescent="0.3">
      <c r="A18" s="38"/>
      <c r="B18" s="40" t="s">
        <v>34</v>
      </c>
      <c r="C18" s="31"/>
      <c r="D18" s="31"/>
      <c r="E18" s="32">
        <v>29256</v>
      </c>
      <c r="F18" s="33">
        <v>14395</v>
      </c>
      <c r="G18" s="34">
        <v>14861</v>
      </c>
      <c r="H18" s="32">
        <v>29975</v>
      </c>
      <c r="I18" s="33">
        <v>14725</v>
      </c>
      <c r="J18" s="34">
        <v>15250</v>
      </c>
      <c r="K18" s="35">
        <f t="shared" si="0"/>
        <v>30558</v>
      </c>
      <c r="L18" s="36">
        <v>14971</v>
      </c>
      <c r="M18" s="37">
        <v>15587</v>
      </c>
      <c r="N18" s="38"/>
      <c r="O18" s="39" t="s">
        <v>35</v>
      </c>
    </row>
    <row r="19" spans="1:15" s="10" customFormat="1" ht="16.5" customHeight="1" x14ac:dyDescent="0.3">
      <c r="A19" s="38"/>
      <c r="B19" s="40" t="s">
        <v>36</v>
      </c>
      <c r="C19" s="31"/>
      <c r="D19" s="31"/>
      <c r="E19" s="32">
        <v>11361</v>
      </c>
      <c r="F19" s="33">
        <v>5610</v>
      </c>
      <c r="G19" s="34">
        <v>5751</v>
      </c>
      <c r="H19" s="32">
        <v>11414</v>
      </c>
      <c r="I19" s="33">
        <v>5656</v>
      </c>
      <c r="J19" s="34">
        <v>5758</v>
      </c>
      <c r="K19" s="35">
        <f t="shared" si="0"/>
        <v>11469</v>
      </c>
      <c r="L19" s="36">
        <v>5660</v>
      </c>
      <c r="M19" s="37">
        <v>5809</v>
      </c>
      <c r="N19" s="38"/>
      <c r="O19" s="39" t="s">
        <v>37</v>
      </c>
    </row>
    <row r="20" spans="1:15" s="10" customFormat="1" ht="16.5" customHeight="1" x14ac:dyDescent="0.3">
      <c r="A20" s="38"/>
      <c r="B20" s="40" t="s">
        <v>38</v>
      </c>
      <c r="C20" s="31"/>
      <c r="D20" s="31"/>
      <c r="E20" s="32">
        <v>12375</v>
      </c>
      <c r="F20" s="33">
        <v>6163</v>
      </c>
      <c r="G20" s="34">
        <v>6212</v>
      </c>
      <c r="H20" s="32">
        <v>12681</v>
      </c>
      <c r="I20" s="33">
        <v>6279</v>
      </c>
      <c r="J20" s="34">
        <v>6402</v>
      </c>
      <c r="K20" s="35">
        <f t="shared" si="0"/>
        <v>13305</v>
      </c>
      <c r="L20" s="36">
        <v>6585</v>
      </c>
      <c r="M20" s="37">
        <v>6720</v>
      </c>
      <c r="N20" s="38"/>
      <c r="O20" s="39" t="s">
        <v>39</v>
      </c>
    </row>
    <row r="21" spans="1:15" s="10" customFormat="1" ht="16.5" customHeight="1" x14ac:dyDescent="0.3">
      <c r="A21" s="38"/>
      <c r="B21" s="40" t="s">
        <v>40</v>
      </c>
      <c r="C21" s="31"/>
      <c r="D21" s="31"/>
      <c r="E21" s="32">
        <v>8596</v>
      </c>
      <c r="F21" s="33">
        <v>4285</v>
      </c>
      <c r="G21" s="34">
        <v>4311</v>
      </c>
      <c r="H21" s="32">
        <v>8688</v>
      </c>
      <c r="I21" s="33">
        <v>4338</v>
      </c>
      <c r="J21" s="34">
        <v>4350</v>
      </c>
      <c r="K21" s="35">
        <f t="shared" si="0"/>
        <v>8818</v>
      </c>
      <c r="L21" s="36">
        <v>4403</v>
      </c>
      <c r="M21" s="37">
        <v>4415</v>
      </c>
      <c r="N21" s="38"/>
      <c r="O21" s="39" t="s">
        <v>41</v>
      </c>
    </row>
    <row r="22" spans="1:15" s="10" customFormat="1" ht="16.5" customHeight="1" x14ac:dyDescent="0.3">
      <c r="A22" s="38"/>
      <c r="B22" s="40" t="s">
        <v>18</v>
      </c>
      <c r="C22" s="31"/>
      <c r="D22" s="31"/>
      <c r="E22" s="32">
        <v>9786</v>
      </c>
      <c r="F22" s="33">
        <v>5175</v>
      </c>
      <c r="G22" s="34">
        <v>4611</v>
      </c>
      <c r="H22" s="32">
        <v>10264</v>
      </c>
      <c r="I22" s="33">
        <v>5551</v>
      </c>
      <c r="J22" s="34">
        <v>4713</v>
      </c>
      <c r="K22" s="35">
        <f t="shared" si="0"/>
        <v>10661</v>
      </c>
      <c r="L22" s="36">
        <v>5805</v>
      </c>
      <c r="M22" s="37">
        <v>4856</v>
      </c>
      <c r="N22" s="38"/>
      <c r="O22" s="39" t="s">
        <v>19</v>
      </c>
    </row>
    <row r="23" spans="1:15" s="10" customFormat="1" ht="18" customHeight="1" x14ac:dyDescent="0.3">
      <c r="A23" s="40" t="s">
        <v>42</v>
      </c>
      <c r="B23" s="40"/>
      <c r="C23" s="31"/>
      <c r="D23" s="31"/>
      <c r="E23" s="32">
        <v>130562</v>
      </c>
      <c r="F23" s="33">
        <v>63111</v>
      </c>
      <c r="G23" s="34">
        <v>67451</v>
      </c>
      <c r="H23" s="32">
        <v>130825</v>
      </c>
      <c r="I23" s="33">
        <v>63185</v>
      </c>
      <c r="J23" s="34">
        <v>67640</v>
      </c>
      <c r="K23" s="35">
        <f t="shared" si="0"/>
        <v>131060</v>
      </c>
      <c r="L23" s="36">
        <f>SUM(L24:L31)</f>
        <v>63247</v>
      </c>
      <c r="M23" s="37">
        <f>SUM(M24:M31)</f>
        <v>67813</v>
      </c>
      <c r="N23" s="38" t="s">
        <v>43</v>
      </c>
      <c r="O23" s="38"/>
    </row>
    <row r="24" spans="1:15" s="10" customFormat="1" ht="16.5" customHeight="1" x14ac:dyDescent="0.3">
      <c r="A24" s="38"/>
      <c r="B24" s="40" t="s">
        <v>44</v>
      </c>
      <c r="C24" s="31"/>
      <c r="D24" s="31"/>
      <c r="E24" s="33">
        <v>18194</v>
      </c>
      <c r="F24" s="33">
        <v>8645</v>
      </c>
      <c r="G24" s="33">
        <v>9549</v>
      </c>
      <c r="H24" s="33">
        <v>18379</v>
      </c>
      <c r="I24" s="33">
        <v>8773</v>
      </c>
      <c r="J24" s="33">
        <v>9606</v>
      </c>
      <c r="K24" s="36">
        <f t="shared" si="0"/>
        <v>18634</v>
      </c>
      <c r="L24" s="36">
        <v>8904</v>
      </c>
      <c r="M24" s="36">
        <v>9730</v>
      </c>
      <c r="N24" s="38"/>
      <c r="O24" s="39" t="s">
        <v>45</v>
      </c>
    </row>
    <row r="25" spans="1:15" s="10" customFormat="1" ht="16.5" customHeight="1" x14ac:dyDescent="0.3">
      <c r="A25" s="38"/>
      <c r="B25" s="40" t="s">
        <v>46</v>
      </c>
      <c r="C25" s="41"/>
      <c r="D25" s="44"/>
      <c r="E25" s="33">
        <v>4959</v>
      </c>
      <c r="F25" s="33">
        <v>2440</v>
      </c>
      <c r="G25" s="33">
        <v>2519</v>
      </c>
      <c r="H25" s="33">
        <v>4976</v>
      </c>
      <c r="I25" s="33">
        <v>2442</v>
      </c>
      <c r="J25" s="33">
        <v>2534</v>
      </c>
      <c r="K25" s="36">
        <f t="shared" si="0"/>
        <v>4965</v>
      </c>
      <c r="L25" s="36">
        <v>2437</v>
      </c>
      <c r="M25" s="36">
        <v>2528</v>
      </c>
      <c r="N25" s="38"/>
      <c r="O25" s="39" t="s">
        <v>47</v>
      </c>
    </row>
    <row r="26" spans="1:15" s="10" customFormat="1" ht="16.5" customHeight="1" x14ac:dyDescent="0.3">
      <c r="A26" s="31"/>
      <c r="B26" s="40" t="s">
        <v>48</v>
      </c>
      <c r="C26" s="31"/>
      <c r="D26" s="31"/>
      <c r="E26" s="33">
        <v>6785</v>
      </c>
      <c r="F26" s="33">
        <v>3301</v>
      </c>
      <c r="G26" s="33">
        <v>3484</v>
      </c>
      <c r="H26" s="33">
        <v>6750</v>
      </c>
      <c r="I26" s="33">
        <v>3270</v>
      </c>
      <c r="J26" s="33">
        <v>3480</v>
      </c>
      <c r="K26" s="36">
        <f t="shared" si="0"/>
        <v>6697</v>
      </c>
      <c r="L26" s="36">
        <v>3232</v>
      </c>
      <c r="M26" s="36">
        <v>3465</v>
      </c>
      <c r="N26" s="38"/>
      <c r="O26" s="39" t="s">
        <v>49</v>
      </c>
    </row>
    <row r="27" spans="1:15" s="10" customFormat="1" ht="16.5" customHeight="1" x14ac:dyDescent="0.3">
      <c r="A27" s="31"/>
      <c r="B27" s="40" t="s">
        <v>50</v>
      </c>
      <c r="C27" s="31"/>
      <c r="D27" s="31"/>
      <c r="E27" s="33">
        <v>5075</v>
      </c>
      <c r="F27" s="33">
        <v>2460</v>
      </c>
      <c r="G27" s="33">
        <v>2615</v>
      </c>
      <c r="H27" s="33">
        <v>4985</v>
      </c>
      <c r="I27" s="33">
        <v>2417</v>
      </c>
      <c r="J27" s="33">
        <v>2568</v>
      </c>
      <c r="K27" s="36">
        <f t="shared" si="0"/>
        <v>4943</v>
      </c>
      <c r="L27" s="36">
        <v>2385</v>
      </c>
      <c r="M27" s="36">
        <v>2558</v>
      </c>
      <c r="N27" s="38"/>
      <c r="O27" s="39" t="s">
        <v>51</v>
      </c>
    </row>
    <row r="28" spans="1:15" s="10" customFormat="1" ht="16.5" customHeight="1" x14ac:dyDescent="0.3">
      <c r="A28" s="31"/>
      <c r="B28" s="40" t="s">
        <v>52</v>
      </c>
      <c r="C28" s="31"/>
      <c r="D28" s="31"/>
      <c r="E28" s="33">
        <v>15105</v>
      </c>
      <c r="F28" s="33">
        <v>7221</v>
      </c>
      <c r="G28" s="33">
        <v>7884</v>
      </c>
      <c r="H28" s="33">
        <v>15156</v>
      </c>
      <c r="I28" s="33">
        <v>7256</v>
      </c>
      <c r="J28" s="33">
        <v>7900</v>
      </c>
      <c r="K28" s="36">
        <f t="shared" si="0"/>
        <v>15150</v>
      </c>
      <c r="L28" s="36">
        <v>7246</v>
      </c>
      <c r="M28" s="36">
        <v>7904</v>
      </c>
      <c r="N28" s="38"/>
      <c r="O28" s="39" t="s">
        <v>53</v>
      </c>
    </row>
    <row r="29" spans="1:15" s="10" customFormat="1" ht="16.5" customHeight="1" x14ac:dyDescent="0.3">
      <c r="A29" s="31"/>
      <c r="B29" s="40" t="s">
        <v>54</v>
      </c>
      <c r="C29" s="31"/>
      <c r="D29" s="31"/>
      <c r="E29" s="33">
        <v>8396</v>
      </c>
      <c r="F29" s="33">
        <v>4115</v>
      </c>
      <c r="G29" s="33">
        <v>4281</v>
      </c>
      <c r="H29" s="33">
        <v>8452</v>
      </c>
      <c r="I29" s="33">
        <v>4148</v>
      </c>
      <c r="J29" s="33">
        <v>4304</v>
      </c>
      <c r="K29" s="36">
        <f t="shared" si="0"/>
        <v>8459</v>
      </c>
      <c r="L29" s="36">
        <v>4139</v>
      </c>
      <c r="M29" s="36">
        <v>4320</v>
      </c>
      <c r="N29" s="38"/>
      <c r="O29" s="39" t="s">
        <v>55</v>
      </c>
    </row>
    <row r="30" spans="1:15" s="10" customFormat="1" ht="16.5" customHeight="1" x14ac:dyDescent="0.3">
      <c r="A30" s="31"/>
      <c r="B30" s="40" t="s">
        <v>56</v>
      </c>
      <c r="C30" s="31"/>
      <c r="D30" s="31"/>
      <c r="E30" s="33">
        <v>4598</v>
      </c>
      <c r="F30" s="33">
        <v>2274</v>
      </c>
      <c r="G30" s="33">
        <v>2324</v>
      </c>
      <c r="H30" s="33">
        <v>4609</v>
      </c>
      <c r="I30" s="33">
        <v>2259</v>
      </c>
      <c r="J30" s="33">
        <v>2350</v>
      </c>
      <c r="K30" s="36">
        <f t="shared" si="0"/>
        <v>4600</v>
      </c>
      <c r="L30" s="36">
        <v>2253</v>
      </c>
      <c r="M30" s="36">
        <v>2347</v>
      </c>
      <c r="N30" s="38"/>
      <c r="O30" s="39" t="s">
        <v>57</v>
      </c>
    </row>
    <row r="31" spans="1:15" s="10" customFormat="1" ht="16.5" customHeight="1" x14ac:dyDescent="0.3">
      <c r="A31" s="31"/>
      <c r="B31" s="40" t="s">
        <v>18</v>
      </c>
      <c r="C31" s="31"/>
      <c r="D31" s="31"/>
      <c r="E31" s="33">
        <v>67450</v>
      </c>
      <c r="F31" s="33">
        <v>32655</v>
      </c>
      <c r="G31" s="33">
        <v>34795</v>
      </c>
      <c r="H31" s="33">
        <v>67518</v>
      </c>
      <c r="I31" s="33">
        <v>32620</v>
      </c>
      <c r="J31" s="33">
        <v>34898</v>
      </c>
      <c r="K31" s="36">
        <f t="shared" si="0"/>
        <v>67612</v>
      </c>
      <c r="L31" s="36">
        <v>32651</v>
      </c>
      <c r="M31" s="36">
        <v>34961</v>
      </c>
      <c r="N31" s="38"/>
      <c r="O31" s="39" t="s">
        <v>19</v>
      </c>
    </row>
    <row r="32" spans="1:15" s="1" customFormat="1" x14ac:dyDescent="0.3">
      <c r="B32" s="1" t="s">
        <v>0</v>
      </c>
      <c r="C32" s="2">
        <v>2</v>
      </c>
      <c r="D32" s="1" t="s">
        <v>58</v>
      </c>
      <c r="K32" s="3"/>
      <c r="L32" s="3"/>
      <c r="M32" s="3"/>
    </row>
    <row r="33" spans="1:15" s="4" customFormat="1" x14ac:dyDescent="0.3">
      <c r="B33" s="1" t="s">
        <v>2</v>
      </c>
      <c r="C33" s="2">
        <v>2</v>
      </c>
      <c r="D33" s="1" t="s">
        <v>59</v>
      </c>
      <c r="K33" s="5"/>
      <c r="L33" s="5"/>
      <c r="M33" s="5"/>
    </row>
    <row r="34" spans="1:15" ht="6" customHeigh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7"/>
      <c r="N34" s="6"/>
      <c r="O34" s="6"/>
    </row>
    <row r="35" spans="1:15" s="10" customFormat="1" ht="23.25" customHeight="1" x14ac:dyDescent="0.25">
      <c r="A35" s="69" t="s">
        <v>4</v>
      </c>
      <c r="B35" s="69"/>
      <c r="C35" s="69"/>
      <c r="D35" s="70"/>
      <c r="E35" s="75" t="s">
        <v>5</v>
      </c>
      <c r="F35" s="76"/>
      <c r="G35" s="77"/>
      <c r="H35" s="75" t="s">
        <v>6</v>
      </c>
      <c r="I35" s="76"/>
      <c r="J35" s="77"/>
      <c r="K35" s="78" t="s">
        <v>7</v>
      </c>
      <c r="L35" s="79"/>
      <c r="M35" s="80"/>
      <c r="N35" s="81" t="s">
        <v>8</v>
      </c>
      <c r="O35" s="82"/>
    </row>
    <row r="36" spans="1:15" s="10" customFormat="1" ht="18" customHeight="1" x14ac:dyDescent="0.3">
      <c r="A36" s="71"/>
      <c r="B36" s="71"/>
      <c r="C36" s="71"/>
      <c r="D36" s="72"/>
      <c r="E36" s="11" t="s">
        <v>9</v>
      </c>
      <c r="F36" s="12" t="s">
        <v>10</v>
      </c>
      <c r="G36" s="13" t="s">
        <v>11</v>
      </c>
      <c r="H36" s="14" t="s">
        <v>9</v>
      </c>
      <c r="I36" s="12" t="s">
        <v>10</v>
      </c>
      <c r="J36" s="14" t="s">
        <v>11</v>
      </c>
      <c r="K36" s="15" t="s">
        <v>9</v>
      </c>
      <c r="L36" s="16" t="s">
        <v>10</v>
      </c>
      <c r="M36" s="17" t="s">
        <v>11</v>
      </c>
      <c r="N36" s="83"/>
      <c r="O36" s="84"/>
    </row>
    <row r="37" spans="1:15" s="10" customFormat="1" ht="16.5" customHeight="1" x14ac:dyDescent="0.3">
      <c r="A37" s="73"/>
      <c r="B37" s="73"/>
      <c r="C37" s="73"/>
      <c r="D37" s="74"/>
      <c r="E37" s="18" t="s">
        <v>12</v>
      </c>
      <c r="F37" s="19" t="s">
        <v>13</v>
      </c>
      <c r="G37" s="20" t="s">
        <v>14</v>
      </c>
      <c r="H37" s="21" t="s">
        <v>12</v>
      </c>
      <c r="I37" s="19" t="s">
        <v>13</v>
      </c>
      <c r="J37" s="21" t="s">
        <v>14</v>
      </c>
      <c r="K37" s="22" t="s">
        <v>12</v>
      </c>
      <c r="L37" s="22" t="s">
        <v>13</v>
      </c>
      <c r="M37" s="23" t="s">
        <v>14</v>
      </c>
      <c r="N37" s="85"/>
      <c r="O37" s="86"/>
    </row>
    <row r="38" spans="1:15" s="30" customFormat="1" ht="18" customHeight="1" x14ac:dyDescent="0.3">
      <c r="A38" s="45" t="s">
        <v>60</v>
      </c>
      <c r="B38" s="45"/>
      <c r="C38" s="46"/>
      <c r="D38" s="47"/>
      <c r="E38" s="32">
        <v>25999</v>
      </c>
      <c r="F38" s="33">
        <v>12925</v>
      </c>
      <c r="G38" s="34">
        <v>13074</v>
      </c>
      <c r="H38" s="32">
        <v>26021</v>
      </c>
      <c r="I38" s="33">
        <v>12922</v>
      </c>
      <c r="J38" s="34">
        <v>13099</v>
      </c>
      <c r="K38" s="35">
        <f t="shared" ref="K38:K54" si="1">L38+M38</f>
        <v>26086</v>
      </c>
      <c r="L38" s="36">
        <f>L39+L40</f>
        <v>12922</v>
      </c>
      <c r="M38" s="37">
        <f>M39+M40</f>
        <v>13164</v>
      </c>
      <c r="N38" s="48" t="s">
        <v>61</v>
      </c>
      <c r="O38" s="48"/>
    </row>
    <row r="39" spans="1:15" s="10" customFormat="1" ht="20.25" customHeight="1" x14ac:dyDescent="0.3">
      <c r="A39" s="49"/>
      <c r="B39" s="45" t="s">
        <v>62</v>
      </c>
      <c r="C39" s="31"/>
      <c r="D39" s="31"/>
      <c r="E39" s="32">
        <v>3765</v>
      </c>
      <c r="F39" s="33">
        <v>1857</v>
      </c>
      <c r="G39" s="34">
        <v>1908</v>
      </c>
      <c r="H39" s="32">
        <v>3773</v>
      </c>
      <c r="I39" s="33">
        <v>1863</v>
      </c>
      <c r="J39" s="34">
        <v>1910</v>
      </c>
      <c r="K39" s="35">
        <f t="shared" si="1"/>
        <v>3759</v>
      </c>
      <c r="L39" s="36">
        <v>1845</v>
      </c>
      <c r="M39" s="37">
        <v>1914</v>
      </c>
      <c r="N39" s="50"/>
      <c r="O39" s="51" t="s">
        <v>63</v>
      </c>
    </row>
    <row r="40" spans="1:15" s="10" customFormat="1" ht="20.25" customHeight="1" x14ac:dyDescent="0.3">
      <c r="A40" s="49"/>
      <c r="B40" s="45" t="s">
        <v>18</v>
      </c>
      <c r="C40" s="31"/>
      <c r="D40" s="31"/>
      <c r="E40" s="32">
        <v>22234</v>
      </c>
      <c r="F40" s="33">
        <v>11068</v>
      </c>
      <c r="G40" s="34">
        <v>11166</v>
      </c>
      <c r="H40" s="32">
        <v>22248</v>
      </c>
      <c r="I40" s="33">
        <v>11059</v>
      </c>
      <c r="J40" s="34">
        <v>11189</v>
      </c>
      <c r="K40" s="35">
        <f t="shared" si="1"/>
        <v>22327</v>
      </c>
      <c r="L40" s="36">
        <v>11077</v>
      </c>
      <c r="M40" s="37">
        <v>11250</v>
      </c>
      <c r="N40" s="50"/>
      <c r="O40" s="51" t="s">
        <v>19</v>
      </c>
    </row>
    <row r="41" spans="1:15" s="10" customFormat="1" ht="20.25" customHeight="1" x14ac:dyDescent="0.3">
      <c r="A41" s="45" t="s">
        <v>64</v>
      </c>
      <c r="B41" s="45"/>
      <c r="C41" s="31"/>
      <c r="D41" s="31"/>
      <c r="E41" s="32">
        <v>65868</v>
      </c>
      <c r="F41" s="33">
        <v>32200</v>
      </c>
      <c r="G41" s="34">
        <v>33668</v>
      </c>
      <c r="H41" s="32">
        <v>66645</v>
      </c>
      <c r="I41" s="33">
        <v>32524</v>
      </c>
      <c r="J41" s="34">
        <v>34121</v>
      </c>
      <c r="K41" s="35">
        <f t="shared" si="1"/>
        <v>67628</v>
      </c>
      <c r="L41" s="36">
        <f>L42+L43</f>
        <v>32987</v>
      </c>
      <c r="M41" s="37">
        <f>M42+M43</f>
        <v>34641</v>
      </c>
      <c r="N41" s="48" t="s">
        <v>65</v>
      </c>
      <c r="O41" s="48"/>
    </row>
    <row r="42" spans="1:15" s="10" customFormat="1" ht="20.25" customHeight="1" x14ac:dyDescent="0.3">
      <c r="A42" s="49"/>
      <c r="B42" s="45" t="s">
        <v>66</v>
      </c>
      <c r="C42" s="31"/>
      <c r="D42" s="31"/>
      <c r="E42" s="32">
        <v>3250</v>
      </c>
      <c r="F42" s="33">
        <v>1524</v>
      </c>
      <c r="G42" s="34">
        <v>1726</v>
      </c>
      <c r="H42" s="32">
        <v>3277</v>
      </c>
      <c r="I42" s="33">
        <v>1534</v>
      </c>
      <c r="J42" s="34">
        <v>1743</v>
      </c>
      <c r="K42" s="35">
        <f t="shared" si="1"/>
        <v>3335</v>
      </c>
      <c r="L42" s="36">
        <v>1569</v>
      </c>
      <c r="M42" s="37">
        <v>1766</v>
      </c>
      <c r="N42" s="50"/>
      <c r="O42" s="51" t="s">
        <v>67</v>
      </c>
    </row>
    <row r="43" spans="1:15" s="10" customFormat="1" ht="20.25" customHeight="1" x14ac:dyDescent="0.3">
      <c r="A43" s="49"/>
      <c r="B43" s="45" t="s">
        <v>18</v>
      </c>
      <c r="C43" s="31"/>
      <c r="D43" s="31"/>
      <c r="E43" s="32">
        <v>62618</v>
      </c>
      <c r="F43" s="33">
        <v>30676</v>
      </c>
      <c r="G43" s="34">
        <v>31942</v>
      </c>
      <c r="H43" s="32">
        <v>63368</v>
      </c>
      <c r="I43" s="33">
        <v>30990</v>
      </c>
      <c r="J43" s="34">
        <v>32378</v>
      </c>
      <c r="K43" s="35">
        <f t="shared" si="1"/>
        <v>64293</v>
      </c>
      <c r="L43" s="36">
        <v>31418</v>
      </c>
      <c r="M43" s="37">
        <v>32875</v>
      </c>
      <c r="N43" s="50"/>
      <c r="O43" s="51" t="s">
        <v>19</v>
      </c>
    </row>
    <row r="44" spans="1:15" s="10" customFormat="1" ht="20.25" customHeight="1" x14ac:dyDescent="0.3">
      <c r="A44" s="45" t="s">
        <v>68</v>
      </c>
      <c r="B44" s="45"/>
      <c r="C44" s="31"/>
      <c r="D44" s="31"/>
      <c r="E44" s="32">
        <v>61563</v>
      </c>
      <c r="F44" s="33">
        <v>31170</v>
      </c>
      <c r="G44" s="34">
        <v>30393</v>
      </c>
      <c r="H44" s="32">
        <v>64843</v>
      </c>
      <c r="I44" s="33">
        <v>32824</v>
      </c>
      <c r="J44" s="34">
        <v>32019</v>
      </c>
      <c r="K44" s="35">
        <f t="shared" si="1"/>
        <v>68533</v>
      </c>
      <c r="L44" s="36">
        <f>SUM(L45:L47)</f>
        <v>34686</v>
      </c>
      <c r="M44" s="37">
        <f>SUM(M45:M47)</f>
        <v>33847</v>
      </c>
      <c r="N44" s="48" t="s">
        <v>69</v>
      </c>
      <c r="O44" s="48"/>
    </row>
    <row r="45" spans="1:15" s="10" customFormat="1" ht="20.25" customHeight="1" x14ac:dyDescent="0.3">
      <c r="A45" s="49"/>
      <c r="B45" s="45" t="s">
        <v>70</v>
      </c>
      <c r="C45" s="31"/>
      <c r="D45" s="31"/>
      <c r="E45" s="32">
        <v>1015</v>
      </c>
      <c r="F45" s="33">
        <v>526</v>
      </c>
      <c r="G45" s="34">
        <v>489</v>
      </c>
      <c r="H45" s="32">
        <v>944</v>
      </c>
      <c r="I45" s="33">
        <v>485</v>
      </c>
      <c r="J45" s="34">
        <v>459</v>
      </c>
      <c r="K45" s="35">
        <f t="shared" si="1"/>
        <v>928</v>
      </c>
      <c r="L45" s="36">
        <v>475</v>
      </c>
      <c r="M45" s="37">
        <v>453</v>
      </c>
      <c r="N45" s="50"/>
      <c r="O45" s="52" t="s">
        <v>71</v>
      </c>
    </row>
    <row r="46" spans="1:15" s="10" customFormat="1" ht="20.25" customHeight="1" x14ac:dyDescent="0.3">
      <c r="A46" s="49"/>
      <c r="B46" s="45" t="s">
        <v>72</v>
      </c>
      <c r="C46" s="41"/>
      <c r="D46" s="42"/>
      <c r="E46" s="32">
        <v>5436</v>
      </c>
      <c r="F46" s="33">
        <v>2660</v>
      </c>
      <c r="G46" s="34">
        <v>2776</v>
      </c>
      <c r="H46" s="32">
        <v>5688</v>
      </c>
      <c r="I46" s="33">
        <v>2760</v>
      </c>
      <c r="J46" s="34">
        <v>2928</v>
      </c>
      <c r="K46" s="35">
        <f t="shared" si="1"/>
        <v>5905</v>
      </c>
      <c r="L46" s="36">
        <v>2831</v>
      </c>
      <c r="M46" s="37">
        <v>3074</v>
      </c>
      <c r="N46" s="50"/>
      <c r="O46" s="52" t="s">
        <v>73</v>
      </c>
    </row>
    <row r="47" spans="1:15" s="10" customFormat="1" ht="20.25" customHeight="1" x14ac:dyDescent="0.3">
      <c r="A47" s="49"/>
      <c r="B47" s="45" t="s">
        <v>18</v>
      </c>
      <c r="C47" s="43"/>
      <c r="D47" s="14"/>
      <c r="E47" s="32">
        <v>55112</v>
      </c>
      <c r="F47" s="33">
        <v>27984</v>
      </c>
      <c r="G47" s="34">
        <v>27128</v>
      </c>
      <c r="H47" s="32">
        <v>58211</v>
      </c>
      <c r="I47" s="33">
        <v>29579</v>
      </c>
      <c r="J47" s="34">
        <v>28632</v>
      </c>
      <c r="K47" s="35">
        <f t="shared" si="1"/>
        <v>61700</v>
      </c>
      <c r="L47" s="36">
        <v>31380</v>
      </c>
      <c r="M47" s="37">
        <v>30320</v>
      </c>
      <c r="N47" s="50"/>
      <c r="O47" s="51" t="s">
        <v>19</v>
      </c>
    </row>
    <row r="48" spans="1:15" s="10" customFormat="1" ht="20.25" customHeight="1" x14ac:dyDescent="0.3">
      <c r="A48" s="45" t="s">
        <v>74</v>
      </c>
      <c r="B48" s="45"/>
      <c r="C48" s="31"/>
      <c r="D48" s="31"/>
      <c r="E48" s="32">
        <v>23859</v>
      </c>
      <c r="F48" s="33">
        <v>11934</v>
      </c>
      <c r="G48" s="34">
        <v>11925</v>
      </c>
      <c r="H48" s="32">
        <v>23879</v>
      </c>
      <c r="I48" s="33">
        <v>11935</v>
      </c>
      <c r="J48" s="34">
        <v>11944</v>
      </c>
      <c r="K48" s="35">
        <f>L48+M48</f>
        <v>23812</v>
      </c>
      <c r="L48" s="36">
        <f>L49</f>
        <v>11876</v>
      </c>
      <c r="M48" s="37">
        <f>M49</f>
        <v>11936</v>
      </c>
      <c r="N48" s="48" t="s">
        <v>75</v>
      </c>
      <c r="O48" s="48"/>
    </row>
    <row r="49" spans="1:15" s="10" customFormat="1" ht="20.25" customHeight="1" x14ac:dyDescent="0.3">
      <c r="A49" s="49"/>
      <c r="B49" s="45" t="s">
        <v>18</v>
      </c>
      <c r="C49" s="31"/>
      <c r="D49" s="31"/>
      <c r="E49" s="32">
        <v>23859</v>
      </c>
      <c r="F49" s="33">
        <v>11934</v>
      </c>
      <c r="G49" s="34">
        <v>11925</v>
      </c>
      <c r="H49" s="32">
        <v>23879</v>
      </c>
      <c r="I49" s="33">
        <v>11935</v>
      </c>
      <c r="J49" s="34">
        <v>11944</v>
      </c>
      <c r="K49" s="35">
        <f t="shared" si="1"/>
        <v>23812</v>
      </c>
      <c r="L49" s="36">
        <v>11876</v>
      </c>
      <c r="M49" s="37">
        <v>11936</v>
      </c>
      <c r="N49" s="50"/>
      <c r="O49" s="51" t="s">
        <v>19</v>
      </c>
    </row>
    <row r="50" spans="1:15" s="10" customFormat="1" ht="20.25" customHeight="1" x14ac:dyDescent="0.3">
      <c r="A50" s="45" t="s">
        <v>76</v>
      </c>
      <c r="B50" s="45"/>
      <c r="C50" s="31"/>
      <c r="D50" s="31"/>
      <c r="E50" s="32">
        <v>45662</v>
      </c>
      <c r="F50" s="33">
        <v>22553</v>
      </c>
      <c r="G50" s="34">
        <v>23109</v>
      </c>
      <c r="H50" s="32">
        <v>47187</v>
      </c>
      <c r="I50" s="33">
        <v>23341</v>
      </c>
      <c r="J50" s="34">
        <v>23846</v>
      </c>
      <c r="K50" s="35">
        <f t="shared" si="1"/>
        <v>49406</v>
      </c>
      <c r="L50" s="36">
        <f>SUM(L51:L54)</f>
        <v>24479</v>
      </c>
      <c r="M50" s="37">
        <f>SUM(M51:M54)</f>
        <v>24927</v>
      </c>
      <c r="N50" s="48" t="s">
        <v>77</v>
      </c>
      <c r="O50" s="48"/>
    </row>
    <row r="51" spans="1:15" s="10" customFormat="1" ht="20.25" customHeight="1" x14ac:dyDescent="0.3">
      <c r="A51" s="49"/>
      <c r="B51" s="45" t="s">
        <v>78</v>
      </c>
      <c r="C51" s="31"/>
      <c r="D51" s="31"/>
      <c r="E51" s="32">
        <v>9191</v>
      </c>
      <c r="F51" s="33">
        <v>4560</v>
      </c>
      <c r="G51" s="34">
        <v>4631</v>
      </c>
      <c r="H51" s="32">
        <v>9640</v>
      </c>
      <c r="I51" s="33">
        <v>4807</v>
      </c>
      <c r="J51" s="34">
        <v>4833</v>
      </c>
      <c r="K51" s="35">
        <f t="shared" si="1"/>
        <v>12510</v>
      </c>
      <c r="L51" s="36">
        <v>6152</v>
      </c>
      <c r="M51" s="37">
        <v>6358</v>
      </c>
      <c r="N51" s="50"/>
      <c r="O51" s="51" t="s">
        <v>79</v>
      </c>
    </row>
    <row r="52" spans="1:15" s="10" customFormat="1" ht="20.25" customHeight="1" x14ac:dyDescent="0.3">
      <c r="A52" s="49"/>
      <c r="B52" s="45" t="s">
        <v>80</v>
      </c>
      <c r="C52" s="31"/>
      <c r="D52" s="31"/>
      <c r="E52" s="32">
        <v>11930</v>
      </c>
      <c r="F52" s="33">
        <v>5846</v>
      </c>
      <c r="G52" s="34">
        <v>6084</v>
      </c>
      <c r="H52" s="32">
        <v>12156</v>
      </c>
      <c r="I52" s="33">
        <v>5963</v>
      </c>
      <c r="J52" s="34">
        <v>6193</v>
      </c>
      <c r="K52" s="35">
        <f t="shared" si="1"/>
        <v>10087</v>
      </c>
      <c r="L52" s="36">
        <v>5054</v>
      </c>
      <c r="M52" s="37">
        <v>5033</v>
      </c>
      <c r="N52" s="50"/>
      <c r="O52" s="51" t="s">
        <v>81</v>
      </c>
    </row>
    <row r="53" spans="1:15" s="10" customFormat="1" ht="20.25" customHeight="1" x14ac:dyDescent="0.3">
      <c r="A53" s="53"/>
      <c r="B53" s="45" t="s">
        <v>82</v>
      </c>
      <c r="C53" s="31"/>
      <c r="D53" s="31"/>
      <c r="E53" s="32">
        <v>7369</v>
      </c>
      <c r="F53" s="33">
        <v>3669</v>
      </c>
      <c r="G53" s="34">
        <v>3700</v>
      </c>
      <c r="H53" s="32">
        <v>7694</v>
      </c>
      <c r="I53" s="33">
        <v>3827</v>
      </c>
      <c r="J53" s="34">
        <v>3867</v>
      </c>
      <c r="K53" s="35">
        <f t="shared" si="1"/>
        <v>8301</v>
      </c>
      <c r="L53" s="36">
        <v>4098</v>
      </c>
      <c r="M53" s="37">
        <v>4203</v>
      </c>
      <c r="N53" s="45"/>
      <c r="O53" s="54" t="s">
        <v>83</v>
      </c>
    </row>
    <row r="54" spans="1:15" s="10" customFormat="1" ht="20.25" customHeight="1" x14ac:dyDescent="0.3">
      <c r="A54" s="55"/>
      <c r="B54" s="56" t="s">
        <v>18</v>
      </c>
      <c r="C54" s="57"/>
      <c r="D54" s="58"/>
      <c r="E54" s="59">
        <v>17172</v>
      </c>
      <c r="F54" s="60">
        <v>8478</v>
      </c>
      <c r="G54" s="61">
        <v>8694</v>
      </c>
      <c r="H54" s="59">
        <v>17697</v>
      </c>
      <c r="I54" s="60">
        <v>8744</v>
      </c>
      <c r="J54" s="61">
        <v>8953</v>
      </c>
      <c r="K54" s="62">
        <f t="shared" si="1"/>
        <v>18508</v>
      </c>
      <c r="L54" s="63">
        <v>9175</v>
      </c>
      <c r="M54" s="64">
        <v>9333</v>
      </c>
      <c r="N54" s="65"/>
      <c r="O54" s="66" t="s">
        <v>19</v>
      </c>
    </row>
    <row r="55" spans="1:15" x14ac:dyDescent="0.3">
      <c r="A55" s="31" t="s">
        <v>84</v>
      </c>
      <c r="J55" s="31" t="s">
        <v>85</v>
      </c>
    </row>
    <row r="56" spans="1:15" x14ac:dyDescent="0.3">
      <c r="B56" s="31"/>
      <c r="C56" s="31"/>
      <c r="D56" s="31"/>
    </row>
    <row r="57" spans="1:15" x14ac:dyDescent="0.3">
      <c r="A57" s="31"/>
      <c r="C57" s="31"/>
      <c r="D57" s="31"/>
    </row>
  </sheetData>
  <mergeCells count="12">
    <mergeCell ref="A35:D37"/>
    <mergeCell ref="E35:G35"/>
    <mergeCell ref="H35:J35"/>
    <mergeCell ref="K35:M35"/>
    <mergeCell ref="N35:O37"/>
    <mergeCell ref="A7:D7"/>
    <mergeCell ref="N7:O7"/>
    <mergeCell ref="A4:D6"/>
    <mergeCell ref="E4:G4"/>
    <mergeCell ref="H4:J4"/>
    <mergeCell ref="K4:M4"/>
    <mergeCell ref="N4:O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2019-09-30T17:17:27Z</dcterms:created>
  <dcterms:modified xsi:type="dcterms:W3CDTF">2019-09-30T18:21:41Z</dcterms:modified>
</cp:coreProperties>
</file>