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9.สถิติการคลัง\"/>
    </mc:Choice>
  </mc:AlternateContent>
  <bookViews>
    <workbookView xWindow="120" yWindow="225" windowWidth="9720" windowHeight="5850" tabRatio="656"/>
  </bookViews>
  <sheets>
    <sheet name="T-19.2" sheetId="25" r:id="rId1"/>
  </sheets>
  <definedNames>
    <definedName name="_xlnm.Print_Area" localSheetId="0">'T-19.2'!$A$1:$AE$40</definedName>
  </definedNames>
  <calcPr calcId="152511"/>
</workbook>
</file>

<file path=xl/calcChain.xml><?xml version="1.0" encoding="utf-8"?>
<calcChain xmlns="http://schemas.openxmlformats.org/spreadsheetml/2006/main">
  <c r="F32" i="25" l="1"/>
  <c r="G32" i="25"/>
  <c r="H32" i="25"/>
  <c r="I32" i="25"/>
  <c r="J32" i="25"/>
  <c r="K32" i="25"/>
  <c r="L32" i="25"/>
  <c r="M32" i="25"/>
  <c r="N32" i="25"/>
  <c r="O32" i="25"/>
  <c r="P32" i="25"/>
  <c r="E32" i="25"/>
  <c r="F29" i="25"/>
  <c r="G29" i="25"/>
  <c r="I29" i="25"/>
  <c r="J29" i="25"/>
  <c r="K29" i="25"/>
  <c r="L29" i="25"/>
  <c r="M29" i="25"/>
  <c r="N29" i="25"/>
  <c r="O29" i="25"/>
  <c r="P29" i="25"/>
  <c r="E29" i="25"/>
  <c r="F27" i="25"/>
  <c r="G27" i="25"/>
  <c r="H27" i="25"/>
  <c r="I27" i="25"/>
  <c r="J27" i="25"/>
  <c r="K27" i="25"/>
  <c r="L27" i="25"/>
  <c r="M27" i="25"/>
  <c r="N27" i="25"/>
  <c r="O27" i="25"/>
  <c r="P27" i="25"/>
  <c r="E27" i="25"/>
  <c r="F24" i="25"/>
  <c r="G24" i="25"/>
  <c r="H24" i="25"/>
  <c r="I24" i="25"/>
  <c r="J24" i="25"/>
  <c r="K24" i="25"/>
  <c r="L24" i="25"/>
  <c r="M24" i="25"/>
  <c r="N24" i="25"/>
  <c r="O24" i="25"/>
  <c r="P24" i="25"/>
  <c r="E24" i="25"/>
  <c r="F21" i="25"/>
  <c r="G21" i="25"/>
  <c r="H21" i="25"/>
  <c r="I21" i="25"/>
  <c r="J21" i="25"/>
  <c r="K21" i="25"/>
  <c r="L21" i="25"/>
  <c r="M21" i="25"/>
  <c r="N21" i="25"/>
  <c r="O21" i="25"/>
  <c r="P21" i="25"/>
  <c r="E21" i="25"/>
  <c r="F14" i="25"/>
  <c r="G14" i="25"/>
  <c r="H14" i="25"/>
  <c r="J14" i="25"/>
  <c r="K14" i="25"/>
  <c r="L14" i="25"/>
  <c r="M14" i="25"/>
  <c r="N14" i="25"/>
  <c r="O14" i="25"/>
  <c r="P14" i="25"/>
  <c r="Q14" i="25"/>
  <c r="E14" i="25"/>
  <c r="F13" i="25" l="1"/>
  <c r="G13" i="25"/>
  <c r="H13" i="25"/>
  <c r="J13" i="25"/>
  <c r="K13" i="25"/>
  <c r="L13" i="25"/>
  <c r="M13" i="25"/>
  <c r="N13" i="25"/>
  <c r="O13" i="25"/>
  <c r="P13" i="25"/>
  <c r="Q13" i="25"/>
  <c r="E13" i="25"/>
  <c r="I18" i="25" l="1"/>
  <c r="I14" i="25" l="1"/>
  <c r="I13" i="25"/>
</calcChain>
</file>

<file path=xl/sharedStrings.xml><?xml version="1.0" encoding="utf-8"?>
<sst xmlns="http://schemas.openxmlformats.org/spreadsheetml/2006/main" count="124" uniqueCount="92">
  <si>
    <t>Total</t>
  </si>
  <si>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</si>
  <si>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</si>
  <si>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</si>
  <si>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</si>
  <si>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</si>
  <si>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</si>
  <si>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</si>
  <si>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</si>
  <si>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</si>
  <si>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</si>
  <si>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</si>
  <si>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</si>
  <si>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</si>
  <si>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</si>
  <si>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</si>
  <si>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</si>
  <si>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</si>
  <si>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</si>
  <si>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</si>
  <si>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</si>
  <si>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</si>
  <si>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</si>
  <si>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</si>
  <si>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Table</t>
  </si>
  <si>
    <t>(บาท  Baht)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</si>
  <si>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</si>
  <si>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</si>
  <si>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</si>
  <si>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</si>
  <si>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</si>
  <si>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</si>
  <si>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</si>
  <si>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</si>
  <si>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</si>
  <si>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</si>
  <si>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</si>
  <si>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</si>
  <si>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</si>
  <si>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</si>
  <si>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</si>
  <si>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</si>
  <si>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 xml:space="preserve">     ที่มา:  สำนักงานส่งเสริมการปกครองท้องถิ่นจังหวัดยะลา</t>
  </si>
  <si>
    <t xml:space="preserve"> Source:   Yala Provincial Office of Local Administration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</si>
  <si>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</si>
  <si>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2017</t>
  </si>
  <si>
    <t>อำเภอเมืองยะลา</t>
  </si>
  <si>
    <t>เทศบาลนครยะลา</t>
  </si>
  <si>
    <t>เทศบาลเมืองสะเตงนอก</t>
  </si>
  <si>
    <t>เทศบาลตำบลบุดี</t>
  </si>
  <si>
    <t>เทศบาลตำบลยุโป</t>
  </si>
  <si>
    <t>เทศบาลตำบลท่าสาป</t>
  </si>
  <si>
    <t>เทศบาลตำบลลำใหม่</t>
  </si>
  <si>
    <t>อำเภอเบตง</t>
  </si>
  <si>
    <t>เทศบาลเมืองเบตง</t>
  </si>
  <si>
    <t>เทศบาลตำบลธารน้ำทิพย์</t>
  </si>
  <si>
    <t>อำเภอบันนังสตา</t>
  </si>
  <si>
    <t>เทศบาลตำบลบันนังสตา</t>
  </si>
  <si>
    <t>เทศบาลตำบลเขื่อนบางลาง</t>
  </si>
  <si>
    <t>อำเภอธารโต</t>
  </si>
  <si>
    <t>เทศบาลตำบลคอกช้าง</t>
  </si>
  <si>
    <t>อำเภอยะหา</t>
  </si>
  <si>
    <t>เทศบาลตำบลยะหา</t>
  </si>
  <si>
    <t>เทศบาลตำบลปะแต</t>
  </si>
  <si>
    <t>อำเภอรามัน</t>
  </si>
  <si>
    <t>เทศบาลตำบลกายูบอเกาะ</t>
  </si>
  <si>
    <t>เทศบาลตำบลโกตาบารู</t>
  </si>
  <si>
    <t>เทศบาลตำบลบาลอ</t>
  </si>
  <si>
    <t xml:space="preserve">Mueang Yala District </t>
  </si>
  <si>
    <t>Yala City Municipality</t>
  </si>
  <si>
    <t>Satangnok Subdistrict Town Municipality</t>
  </si>
  <si>
    <t>Bu-Dee Subdistrict Municipality</t>
  </si>
  <si>
    <t>U-Po Subdistrict Municipality</t>
  </si>
  <si>
    <t>Thasap Subdistrict Municipality</t>
  </si>
  <si>
    <t>Lam Mai Subdistrict Municipality</t>
  </si>
  <si>
    <t xml:space="preserve">Betong District </t>
  </si>
  <si>
    <t xml:space="preserve">Betong Subdistrict Town Municipality </t>
  </si>
  <si>
    <t>Tharn Namthip Subdistrict Municipality</t>
  </si>
  <si>
    <t xml:space="preserve">Bannang Sata District </t>
  </si>
  <si>
    <t>Bannang Sata Subdistrict Municipality</t>
  </si>
  <si>
    <t>Keanbanglang Subdistrict Municipality</t>
  </si>
  <si>
    <t xml:space="preserve">Than To District </t>
  </si>
  <si>
    <t>Kok Chang Subdistrict Municipality</t>
  </si>
  <si>
    <t xml:space="preserve">Yaha District </t>
  </si>
  <si>
    <t>Yaha Subdistrict Municipality</t>
  </si>
  <si>
    <t>Patae Subdistrict Municipality</t>
  </si>
  <si>
    <t xml:space="preserve">Raman District </t>
  </si>
  <si>
    <t>Kayu Boko Subdistrict Municipality</t>
  </si>
  <si>
    <t>Kota Baru Subdistrict Municipality</t>
  </si>
  <si>
    <t>Balor Subdistrict Municipality</t>
  </si>
  <si>
    <t>-</t>
  </si>
  <si>
    <t xml:space="preserve">        '-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</si>
</sst>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9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1" applyFont="1" applyBorder="1" applyAlignment="1"/>
    <xf numFmtId="0" fontId="11" fillId="0" borderId="0" xfId="0" applyFont="1"/>
    <xf numFmtId="0" fontId="11" fillId="0" borderId="0" xfId="0" applyFont="1" applyBorder="1"/>
    <xf numFmtId="165" fontId="13" fillId="0" borderId="3" xfId="2" applyNumberFormat="1" applyFont="1" applyBorder="1" applyAlignment="1">
      <alignment horizontal="right"/>
    </xf>
    <xf numFmtId="165" fontId="13" fillId="0" borderId="3" xfId="0" quotePrefix="1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/>
    </xf>
    <xf numFmtId="165" fontId="15" fillId="0" borderId="3" xfId="0" applyNumberFormat="1" applyFont="1" applyBorder="1"/>
    <xf numFmtId="0" fontId="6" fillId="0" borderId="0" xfId="0" applyFont="1" applyBorder="1" applyAlignment="1"/>
    <xf numFmtId="0" fontId="8" fillId="0" borderId="2" xfId="0" applyFont="1" applyBorder="1" applyAlignment="1">
      <alignment horizontal="center"/>
    </xf>
    <xf numFmtId="0" fontId="5" fillId="0" borderId="0" xfId="1" applyFont="1" applyBorder="1" applyAlignment="1"/>
    <xf numFmtId="0" fontId="7" fillId="0" borderId="0" xfId="1" applyFont="1" applyBorder="1" applyAlignment="1">
      <alignment horizontal="center"/>
    </xf>
    <xf numFmtId="165" fontId="13" fillId="0" borderId="3" xfId="2" applyNumberFormat="1" applyFont="1" applyBorder="1"/>
    <xf numFmtId="43" fontId="13" fillId="0" borderId="3" xfId="2" applyFont="1" applyBorder="1" applyAlignment="1">
      <alignment horizontal="right"/>
    </xf>
    <xf numFmtId="165" fontId="13" fillId="0" borderId="3" xfId="2" quotePrefix="1" applyNumberFormat="1" applyFont="1" applyBorder="1" applyAlignment="1">
      <alignment horizontal="right"/>
    </xf>
    <xf numFmtId="43" fontId="13" fillId="0" borderId="3" xfId="2" applyFont="1" applyBorder="1"/>
    <xf numFmtId="165" fontId="13" fillId="0" borderId="3" xfId="0" applyNumberFormat="1" applyFont="1" applyBorder="1"/>
    <xf numFmtId="165" fontId="14" fillId="0" borderId="3" xfId="0" applyNumberFormat="1" applyFont="1" applyBorder="1"/>
    <xf numFmtId="165" fontId="14" fillId="0" borderId="3" xfId="2" applyNumberFormat="1" applyFont="1" applyBorder="1"/>
    <xf numFmtId="0" fontId="12" fillId="0" borderId="0" xfId="1" applyFont="1" applyBorder="1" applyAlignment="1"/>
    <xf numFmtId="165" fontId="13" fillId="0" borderId="3" xfId="0" quotePrefix="1" applyNumberFormat="1" applyFont="1" applyBorder="1"/>
    <xf numFmtId="165" fontId="13" fillId="0" borderId="3" xfId="2" quotePrefix="1" applyNumberFormat="1" applyFont="1" applyBorder="1"/>
    <xf numFmtId="165" fontId="15" fillId="0" borderId="3" xfId="2" applyNumberFormat="1" applyFont="1" applyBorder="1"/>
    <xf numFmtId="0" fontId="11" fillId="0" borderId="0" xfId="1" applyFont="1" applyBorder="1" applyAlignment="1"/>
    <xf numFmtId="165" fontId="13" fillId="0" borderId="0" xfId="2" applyNumberFormat="1" applyFont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0" fontId="13" fillId="0" borderId="3" xfId="0" quotePrefix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ปกติ 2" xfId="1"/>
    <cellStyle name="ปกติ_E92110-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12" name="Group 11"/>
        <xdr:cNvGrpSpPr/>
      </xdr:nvGrpSpPr>
      <xdr:grpSpPr>
        <a:xfrm>
          <a:off x="12602847" y="67352"/>
          <a:ext cx="405512" cy="2200842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tabSelected="1" topLeftCell="H1" zoomScale="120" zoomScaleNormal="120" workbookViewId="0">
      <selection activeCell="O11" sqref="O11"/>
    </sheetView>
  </sheetViews>
  <sheetFormatPr defaultRowHeight="18.75" x14ac:dyDescent="0.3"/>
  <cols>
    <col min="1" max="1" width="1.7109375" style="7" customWidth="1"/>
    <col min="2" max="2" width="5.5703125" style="7" customWidth="1"/>
    <col min="3" max="3" width="4.42578125" style="7" bestFit="1" customWidth="1"/>
    <col min="4" max="4" width="9.42578125" style="7" customWidth="1"/>
    <col min="5" max="5" width="10.28515625" style="7" customWidth="1"/>
    <col min="6" max="6" width="11.85546875" style="7" bestFit="1" customWidth="1"/>
    <col min="7" max="7" width="9.42578125" style="7" customWidth="1"/>
    <col min="8" max="8" width="11.42578125" style="7" bestFit="1" customWidth="1"/>
    <col min="9" max="10" width="10.28515625" style="7" customWidth="1"/>
    <col min="11" max="11" width="10.7109375" style="7" customWidth="1"/>
    <col min="12" max="12" width="10.5703125" style="7" customWidth="1"/>
    <col min="13" max="14" width="10.42578125" style="7" customWidth="1"/>
    <col min="15" max="15" width="10.7109375" style="7" bestFit="1" customWidth="1"/>
    <col min="16" max="16" width="10.42578125" style="7" customWidth="1"/>
    <col min="17" max="17" width="8.5703125" style="7" bestFit="1" customWidth="1"/>
    <col min="18" max="18" width="1.28515625" style="7" customWidth="1"/>
    <col min="19" max="19" width="29.28515625" style="7" customWidth="1"/>
    <col min="20" max="20" width="2.28515625" style="7" customWidth="1"/>
    <col min="21" max="21" width="5.140625" style="7" customWidth="1"/>
    <col min="22" max="27" width="1.7109375" style="7" customWidth="1"/>
    <col min="28" max="16384" width="9.140625" style="7"/>
  </cols>
  <sheetData>
    <row r="1" spans="1:23" s="1" customFormat="1" x14ac:dyDescent="0.3">
      <c r="B1" s="2" t="s">
        <v>2</v>
      </c>
      <c r="C1" s="3">
        <v>19.2</v>
      </c>
      <c r="D1" s="2" t="s">
        <v>44</v>
      </c>
    </row>
    <row r="2" spans="1:23" s="4" customFormat="1" x14ac:dyDescent="0.3">
      <c r="B2" s="1" t="s">
        <v>24</v>
      </c>
      <c r="C2" s="3">
        <v>19.2</v>
      </c>
      <c r="D2" s="5" t="s">
        <v>45</v>
      </c>
    </row>
    <row r="3" spans="1:23" s="4" customFormat="1" x14ac:dyDescent="0.3">
      <c r="B3" s="1"/>
      <c r="C3" s="3"/>
      <c r="D3" s="5"/>
      <c r="S3" s="6" t="s">
        <v>25</v>
      </c>
    </row>
    <row r="4" spans="1:23" ht="6" customHeight="1" x14ac:dyDescent="0.3"/>
    <row r="5" spans="1:23" s="9" customFormat="1" ht="21" customHeight="1" x14ac:dyDescent="0.25">
      <c r="A5" s="56" t="s">
        <v>12</v>
      </c>
      <c r="B5" s="56"/>
      <c r="C5" s="56"/>
      <c r="D5" s="57"/>
      <c r="E5" s="62" t="s">
        <v>13</v>
      </c>
      <c r="F5" s="63"/>
      <c r="G5" s="63"/>
      <c r="H5" s="63"/>
      <c r="I5" s="63"/>
      <c r="J5" s="63"/>
      <c r="K5" s="64"/>
      <c r="L5" s="65" t="s">
        <v>14</v>
      </c>
      <c r="M5" s="66"/>
      <c r="N5" s="66"/>
      <c r="O5" s="66"/>
      <c r="P5" s="66"/>
      <c r="Q5" s="66"/>
      <c r="R5" s="67" t="s">
        <v>23</v>
      </c>
      <c r="S5" s="68"/>
    </row>
    <row r="6" spans="1:23" s="9" customFormat="1" ht="21" customHeight="1" x14ac:dyDescent="0.25">
      <c r="A6" s="58"/>
      <c r="B6" s="58"/>
      <c r="C6" s="58"/>
      <c r="D6" s="59"/>
      <c r="E6" s="73" t="s">
        <v>7</v>
      </c>
      <c r="F6" s="60"/>
      <c r="G6" s="60"/>
      <c r="H6" s="60"/>
      <c r="I6" s="60"/>
      <c r="J6" s="60"/>
      <c r="K6" s="61"/>
      <c r="L6" s="74" t="s">
        <v>15</v>
      </c>
      <c r="M6" s="75"/>
      <c r="N6" s="75"/>
      <c r="O6" s="75"/>
      <c r="P6" s="75"/>
      <c r="Q6" s="75"/>
      <c r="R6" s="69"/>
      <c r="S6" s="70"/>
    </row>
    <row r="7" spans="1:23" s="9" customFormat="1" ht="21" customHeight="1" x14ac:dyDescent="0.25">
      <c r="A7" s="58"/>
      <c r="B7" s="58"/>
      <c r="C7" s="58"/>
      <c r="D7" s="59"/>
      <c r="E7" s="23"/>
      <c r="F7" s="23" t="s">
        <v>18</v>
      </c>
      <c r="G7" s="23"/>
      <c r="H7" s="23"/>
      <c r="I7" s="23"/>
      <c r="K7" s="24"/>
      <c r="L7" s="25"/>
      <c r="M7" s="25"/>
      <c r="N7" s="25"/>
      <c r="O7" s="25"/>
      <c r="P7" s="25"/>
      <c r="Q7" s="25"/>
      <c r="R7" s="69"/>
      <c r="S7" s="70"/>
      <c r="V7" s="17"/>
      <c r="W7" s="17"/>
    </row>
    <row r="8" spans="1:23" s="9" customFormat="1" ht="21" customHeight="1" x14ac:dyDescent="0.25">
      <c r="A8" s="58"/>
      <c r="B8" s="58"/>
      <c r="C8" s="58"/>
      <c r="D8" s="59"/>
      <c r="E8" s="23" t="s">
        <v>4</v>
      </c>
      <c r="F8" s="23" t="s">
        <v>30</v>
      </c>
      <c r="G8" s="23"/>
      <c r="H8" s="23" t="s">
        <v>6</v>
      </c>
      <c r="I8" s="23"/>
      <c r="J8" s="25"/>
      <c r="K8" s="23"/>
      <c r="L8" s="25"/>
      <c r="M8" s="25"/>
      <c r="N8" s="25"/>
      <c r="O8" s="25"/>
      <c r="P8" s="25"/>
      <c r="Q8" s="25"/>
      <c r="R8" s="69"/>
      <c r="S8" s="70"/>
      <c r="V8" s="17"/>
      <c r="W8" s="17"/>
    </row>
    <row r="9" spans="1:23" s="9" customFormat="1" ht="21" customHeight="1" x14ac:dyDescent="0.25">
      <c r="A9" s="58"/>
      <c r="B9" s="58"/>
      <c r="C9" s="58"/>
      <c r="D9" s="59"/>
      <c r="E9" s="19" t="s">
        <v>17</v>
      </c>
      <c r="F9" s="23" t="s">
        <v>31</v>
      </c>
      <c r="G9" s="23"/>
      <c r="H9" s="18" t="s">
        <v>32</v>
      </c>
      <c r="I9" s="23"/>
      <c r="J9" s="25"/>
      <c r="K9" s="23"/>
      <c r="L9" s="25" t="s">
        <v>21</v>
      </c>
      <c r="M9" s="25"/>
      <c r="N9" s="25"/>
      <c r="O9" s="25"/>
      <c r="P9" s="25"/>
      <c r="Q9" s="25"/>
      <c r="R9" s="69"/>
      <c r="S9" s="70"/>
      <c r="V9" s="17"/>
      <c r="W9" s="17"/>
    </row>
    <row r="10" spans="1:23" s="9" customFormat="1" ht="21" customHeight="1" x14ac:dyDescent="0.25">
      <c r="A10" s="58"/>
      <c r="B10" s="58"/>
      <c r="C10" s="58"/>
      <c r="D10" s="59"/>
      <c r="E10" s="19" t="s">
        <v>20</v>
      </c>
      <c r="F10" s="27" t="s">
        <v>40</v>
      </c>
      <c r="G10" s="23" t="s">
        <v>5</v>
      </c>
      <c r="H10" s="27" t="s">
        <v>41</v>
      </c>
      <c r="I10" s="23" t="s">
        <v>19</v>
      </c>
      <c r="J10" s="25" t="s">
        <v>10</v>
      </c>
      <c r="K10" s="23" t="s">
        <v>3</v>
      </c>
      <c r="L10" s="20" t="s">
        <v>16</v>
      </c>
      <c r="M10" s="25" t="s">
        <v>26</v>
      </c>
      <c r="N10" s="25" t="s">
        <v>27</v>
      </c>
      <c r="O10" s="25" t="s">
        <v>28</v>
      </c>
      <c r="P10" s="25" t="s">
        <v>29</v>
      </c>
      <c r="Q10" s="25" t="s">
        <v>33</v>
      </c>
      <c r="R10" s="69"/>
      <c r="S10" s="70"/>
      <c r="V10" s="26"/>
      <c r="W10" s="26"/>
    </row>
    <row r="11" spans="1:23" s="9" customFormat="1" ht="21" customHeight="1" x14ac:dyDescent="0.25">
      <c r="A11" s="60"/>
      <c r="B11" s="60"/>
      <c r="C11" s="60"/>
      <c r="D11" s="61"/>
      <c r="E11" s="21" t="s">
        <v>20</v>
      </c>
      <c r="F11" s="21" t="s">
        <v>39</v>
      </c>
      <c r="G11" s="21" t="s">
        <v>8</v>
      </c>
      <c r="H11" s="21" t="s">
        <v>38</v>
      </c>
      <c r="I11" s="21" t="s">
        <v>9</v>
      </c>
      <c r="J11" s="22" t="s">
        <v>11</v>
      </c>
      <c r="K11" s="21" t="s">
        <v>1</v>
      </c>
      <c r="L11" s="22" t="s">
        <v>37</v>
      </c>
      <c r="M11" s="22" t="s">
        <v>34</v>
      </c>
      <c r="N11" s="22" t="s">
        <v>35</v>
      </c>
      <c r="O11" s="22" t="s">
        <v>36</v>
      </c>
      <c r="P11" s="22" t="s">
        <v>11</v>
      </c>
      <c r="Q11" s="21" t="s">
        <v>1</v>
      </c>
      <c r="R11" s="71"/>
      <c r="S11" s="72"/>
      <c r="V11" s="17"/>
      <c r="W11" s="17"/>
    </row>
    <row r="12" spans="1:23" s="9" customFormat="1" ht="3" customHeight="1" x14ac:dyDescent="0.25">
      <c r="A12" s="10"/>
      <c r="B12" s="10"/>
      <c r="C12" s="10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0"/>
      <c r="V12" s="13"/>
      <c r="W12" s="13"/>
    </row>
    <row r="13" spans="1:23" s="9" customFormat="1" ht="15.95" customHeight="1" x14ac:dyDescent="0.25">
      <c r="A13" s="54" t="s">
        <v>22</v>
      </c>
      <c r="B13" s="54"/>
      <c r="C13" s="54"/>
      <c r="D13" s="55"/>
      <c r="E13" s="34">
        <f>SUM(E15:E20,E22:E23,E25:E26,E28,E30:E31,E33:E35)</f>
        <v>556807989.58000004</v>
      </c>
      <c r="F13" s="34">
        <f t="shared" ref="F13:Q13" si="0">SUM(F15:F20,F22:F23,F25:F26,F28,F30:F31,F33:F35)</f>
        <v>32643475.829999998</v>
      </c>
      <c r="G13" s="34">
        <f t="shared" si="0"/>
        <v>26609008.149999999</v>
      </c>
      <c r="H13" s="34">
        <f t="shared" si="0"/>
        <v>9317601.9199999999</v>
      </c>
      <c r="I13" s="34">
        <f t="shared" si="0"/>
        <v>4585266.93</v>
      </c>
      <c r="J13" s="34">
        <f t="shared" si="0"/>
        <v>871301694.26999998</v>
      </c>
      <c r="K13" s="34">
        <f t="shared" si="0"/>
        <v>508355969.24000007</v>
      </c>
      <c r="L13" s="34">
        <f t="shared" si="0"/>
        <v>291574002.56999999</v>
      </c>
      <c r="M13" s="34">
        <f t="shared" si="0"/>
        <v>656185061.29000008</v>
      </c>
      <c r="N13" s="34">
        <f t="shared" si="0"/>
        <v>548357807.13999999</v>
      </c>
      <c r="O13" s="34">
        <f t="shared" si="0"/>
        <v>201164159.95999998</v>
      </c>
      <c r="P13" s="34">
        <f t="shared" si="0"/>
        <v>102581514.65000001</v>
      </c>
      <c r="Q13" s="34">
        <f t="shared" si="0"/>
        <v>38000</v>
      </c>
      <c r="R13" s="54" t="s">
        <v>0</v>
      </c>
      <c r="S13" s="54"/>
      <c r="V13" s="13"/>
      <c r="W13" s="13"/>
    </row>
    <row r="14" spans="1:23" s="9" customFormat="1" ht="15.95" customHeight="1" x14ac:dyDescent="0.25">
      <c r="A14" s="28" t="s">
        <v>46</v>
      </c>
      <c r="B14" s="35"/>
      <c r="C14" s="13"/>
      <c r="D14" s="36"/>
      <c r="E14" s="34">
        <f>SUM(E15:E20)</f>
        <v>522337739.57999998</v>
      </c>
      <c r="F14" s="34">
        <f t="shared" ref="F14:Q14" si="1">SUM(F15:F20)</f>
        <v>28309207.5</v>
      </c>
      <c r="G14" s="34">
        <f t="shared" si="1"/>
        <v>18194001.760000002</v>
      </c>
      <c r="H14" s="34">
        <f t="shared" si="1"/>
        <v>6209054.5899999999</v>
      </c>
      <c r="I14" s="34">
        <f t="shared" si="1"/>
        <v>3892454.37</v>
      </c>
      <c r="J14" s="34">
        <f t="shared" si="1"/>
        <v>554194256</v>
      </c>
      <c r="K14" s="34">
        <f t="shared" si="1"/>
        <v>118710648.18000001</v>
      </c>
      <c r="L14" s="34">
        <f t="shared" si="1"/>
        <v>182068837.56999999</v>
      </c>
      <c r="M14" s="34">
        <f t="shared" si="1"/>
        <v>415661481.56999999</v>
      </c>
      <c r="N14" s="34">
        <f t="shared" si="1"/>
        <v>356303983.20000005</v>
      </c>
      <c r="O14" s="34">
        <f t="shared" si="1"/>
        <v>128202986.53</v>
      </c>
      <c r="P14" s="34">
        <f t="shared" si="1"/>
        <v>68859164.739999995</v>
      </c>
      <c r="Q14" s="34">
        <f t="shared" si="1"/>
        <v>38000</v>
      </c>
      <c r="R14" s="37" t="s">
        <v>68</v>
      </c>
      <c r="S14" s="37"/>
      <c r="V14" s="13"/>
      <c r="W14" s="13"/>
    </row>
    <row r="15" spans="1:23" s="9" customFormat="1" ht="15.95" customHeight="1" x14ac:dyDescent="0.25">
      <c r="A15" s="38"/>
      <c r="B15" s="28" t="s">
        <v>47</v>
      </c>
      <c r="C15" s="13"/>
      <c r="D15" s="36"/>
      <c r="E15" s="39">
        <v>516006128.54000002</v>
      </c>
      <c r="F15" s="39">
        <v>27286714.670000002</v>
      </c>
      <c r="G15" s="39">
        <v>16277481.08</v>
      </c>
      <c r="H15" s="39">
        <v>5960699.5899999999</v>
      </c>
      <c r="I15" s="39">
        <v>3504151.16</v>
      </c>
      <c r="J15" s="39">
        <v>385881658</v>
      </c>
      <c r="K15" s="39">
        <v>667300</v>
      </c>
      <c r="L15" s="39">
        <v>123535468.73999999</v>
      </c>
      <c r="M15" s="39">
        <v>330836939.69</v>
      </c>
      <c r="N15" s="39">
        <v>294658729.13999999</v>
      </c>
      <c r="O15" s="39">
        <v>67916223.5</v>
      </c>
      <c r="P15" s="39">
        <v>55782185.710000001</v>
      </c>
      <c r="Q15" s="40" t="s">
        <v>90</v>
      </c>
      <c r="R15" s="37"/>
      <c r="S15" s="37" t="s">
        <v>69</v>
      </c>
      <c r="V15" s="13"/>
      <c r="W15" s="13"/>
    </row>
    <row r="16" spans="1:23" s="9" customFormat="1" ht="15.95" customHeight="1" x14ac:dyDescent="0.25">
      <c r="A16" s="38"/>
      <c r="B16" s="28" t="s">
        <v>48</v>
      </c>
      <c r="C16" s="13"/>
      <c r="D16" s="36"/>
      <c r="E16" s="39">
        <v>4609256.9000000004</v>
      </c>
      <c r="F16" s="39">
        <v>583070.1</v>
      </c>
      <c r="G16" s="39">
        <v>704300.1</v>
      </c>
      <c r="H16" s="41" t="s">
        <v>90</v>
      </c>
      <c r="I16" s="39">
        <v>4290.04</v>
      </c>
      <c r="J16" s="39">
        <v>84645219</v>
      </c>
      <c r="K16" s="39">
        <v>47628557.990000002</v>
      </c>
      <c r="L16" s="39">
        <v>29636783.07</v>
      </c>
      <c r="M16" s="39">
        <v>34764664.950000003</v>
      </c>
      <c r="N16" s="39">
        <v>27707833.68</v>
      </c>
      <c r="O16" s="39">
        <v>30476843.309999999</v>
      </c>
      <c r="P16" s="39">
        <v>5587935.8700000001</v>
      </c>
      <c r="Q16" s="40" t="s">
        <v>90</v>
      </c>
      <c r="R16" s="37"/>
      <c r="S16" s="37" t="s">
        <v>70</v>
      </c>
      <c r="V16" s="13"/>
      <c r="W16" s="13"/>
    </row>
    <row r="17" spans="1:27" s="9" customFormat="1" ht="15.95" customHeight="1" x14ac:dyDescent="0.25">
      <c r="A17" s="38"/>
      <c r="B17" s="28" t="s">
        <v>49</v>
      </c>
      <c r="C17" s="13"/>
      <c r="D17" s="36"/>
      <c r="E17" s="39">
        <v>218636.53</v>
      </c>
      <c r="F17" s="39">
        <v>49917</v>
      </c>
      <c r="G17" s="39">
        <v>566666.26</v>
      </c>
      <c r="H17" s="41" t="s">
        <v>90</v>
      </c>
      <c r="I17" s="39">
        <v>70870.350000000006</v>
      </c>
      <c r="J17" s="39">
        <v>30794683</v>
      </c>
      <c r="K17" s="39">
        <v>21551217.449999999</v>
      </c>
      <c r="L17" s="39">
        <v>10152692</v>
      </c>
      <c r="M17" s="39">
        <v>12363772</v>
      </c>
      <c r="N17" s="39">
        <v>11689209.869999999</v>
      </c>
      <c r="O17" s="39">
        <v>13896374.119999999</v>
      </c>
      <c r="P17" s="39">
        <v>3026000</v>
      </c>
      <c r="Q17" s="40" t="s">
        <v>90</v>
      </c>
      <c r="R17" s="37"/>
      <c r="S17" s="37" t="s">
        <v>71</v>
      </c>
      <c r="V17" s="13"/>
      <c r="W17" s="13"/>
    </row>
    <row r="18" spans="1:27" s="9" customFormat="1" ht="15.95" customHeight="1" x14ac:dyDescent="0.25">
      <c r="A18" s="38"/>
      <c r="B18" s="28" t="s">
        <v>50</v>
      </c>
      <c r="C18" s="13"/>
      <c r="D18" s="36"/>
      <c r="E18" s="39">
        <v>184130.47</v>
      </c>
      <c r="F18" s="39">
        <v>13482.2</v>
      </c>
      <c r="G18" s="39">
        <v>273274.37</v>
      </c>
      <c r="H18" s="41">
        <v>248355</v>
      </c>
      <c r="I18" s="39">
        <f>2243+57441</f>
        <v>59684</v>
      </c>
      <c r="J18" s="39">
        <v>18727711</v>
      </c>
      <c r="K18" s="39">
        <v>16289858.25</v>
      </c>
      <c r="L18" s="39">
        <v>8849641.25</v>
      </c>
      <c r="M18" s="39">
        <v>9545850</v>
      </c>
      <c r="N18" s="39">
        <v>4520426.5999999996</v>
      </c>
      <c r="O18" s="39">
        <v>11417119.1</v>
      </c>
      <c r="P18" s="39">
        <v>1166000</v>
      </c>
      <c r="Q18" s="42">
        <v>19000</v>
      </c>
      <c r="R18" s="37"/>
      <c r="S18" s="37" t="s">
        <v>72</v>
      </c>
      <c r="V18" s="13"/>
      <c r="W18" s="13"/>
    </row>
    <row r="19" spans="1:27" s="9" customFormat="1" ht="15.95" customHeight="1" x14ac:dyDescent="0.25">
      <c r="A19" s="38"/>
      <c r="B19" s="28" t="s">
        <v>51</v>
      </c>
      <c r="C19" s="13"/>
      <c r="D19" s="36"/>
      <c r="E19" s="39">
        <v>1038807.19</v>
      </c>
      <c r="F19" s="39">
        <v>275066.40000000002</v>
      </c>
      <c r="G19" s="39">
        <v>134164.38</v>
      </c>
      <c r="H19" s="41" t="s">
        <v>90</v>
      </c>
      <c r="I19" s="41" t="s">
        <v>90</v>
      </c>
      <c r="J19" s="39">
        <v>19573050</v>
      </c>
      <c r="K19" s="39">
        <v>17260071.84</v>
      </c>
      <c r="L19" s="39">
        <v>7136154.4800000004</v>
      </c>
      <c r="M19" s="39">
        <v>13126577.449999999</v>
      </c>
      <c r="N19" s="39">
        <v>11156098.5</v>
      </c>
      <c r="O19" s="39">
        <v>4281171.5</v>
      </c>
      <c r="P19" s="43">
        <v>2462043.16</v>
      </c>
      <c r="Q19" s="42">
        <v>19000</v>
      </c>
      <c r="R19" s="37"/>
      <c r="S19" s="37" t="s">
        <v>73</v>
      </c>
      <c r="V19" s="13"/>
      <c r="W19" s="13"/>
    </row>
    <row r="20" spans="1:27" s="9" customFormat="1" ht="15.95" customHeight="1" x14ac:dyDescent="0.25">
      <c r="A20" s="38"/>
      <c r="B20" s="28" t="s">
        <v>52</v>
      </c>
      <c r="C20" s="13"/>
      <c r="D20" s="36"/>
      <c r="E20" s="44">
        <v>280779.95</v>
      </c>
      <c r="F20" s="44">
        <v>100957.13</v>
      </c>
      <c r="G20" s="44">
        <v>238115.57</v>
      </c>
      <c r="H20" s="41" t="s">
        <v>90</v>
      </c>
      <c r="I20" s="45">
        <v>253458.82</v>
      </c>
      <c r="J20" s="44">
        <v>14571935</v>
      </c>
      <c r="K20" s="44">
        <v>15313642.65</v>
      </c>
      <c r="L20" s="44">
        <v>2758098.03</v>
      </c>
      <c r="M20" s="44">
        <v>15023677.48</v>
      </c>
      <c r="N20" s="44">
        <v>6571685.4100000001</v>
      </c>
      <c r="O20" s="44">
        <v>215255</v>
      </c>
      <c r="P20" s="44">
        <v>835000</v>
      </c>
      <c r="Q20" s="40" t="s">
        <v>90</v>
      </c>
      <c r="R20" s="46"/>
      <c r="S20" s="46" t="s">
        <v>74</v>
      </c>
      <c r="T20" s="29"/>
      <c r="U20" s="29"/>
      <c r="V20" s="30"/>
      <c r="W20" s="30"/>
      <c r="X20" s="29"/>
      <c r="Y20" s="29"/>
      <c r="Z20" s="29"/>
      <c r="AA20" s="29"/>
    </row>
    <row r="21" spans="1:27" s="9" customFormat="1" ht="15.95" customHeight="1" x14ac:dyDescent="0.25">
      <c r="A21" s="28" t="s">
        <v>53</v>
      </c>
      <c r="B21" s="35"/>
      <c r="C21" s="13"/>
      <c r="D21" s="36"/>
      <c r="E21" s="34">
        <f>SUM(E22:E23)</f>
        <v>14644397.85</v>
      </c>
      <c r="F21" s="34">
        <f t="shared" ref="F21:P21" si="2">SUM(F22:F23)</f>
        <v>1583492.14</v>
      </c>
      <c r="G21" s="34">
        <f t="shared" si="2"/>
        <v>6581961.1900000004</v>
      </c>
      <c r="H21" s="34">
        <f t="shared" si="2"/>
        <v>1463895.33</v>
      </c>
      <c r="I21" s="34">
        <f t="shared" si="2"/>
        <v>516463.25</v>
      </c>
      <c r="J21" s="34">
        <f t="shared" si="2"/>
        <v>140411584</v>
      </c>
      <c r="K21" s="34">
        <f t="shared" si="2"/>
        <v>259877348.16</v>
      </c>
      <c r="L21" s="34">
        <f t="shared" si="2"/>
        <v>56877574</v>
      </c>
      <c r="M21" s="34">
        <f t="shared" si="2"/>
        <v>139517064.34999999</v>
      </c>
      <c r="N21" s="34">
        <f t="shared" si="2"/>
        <v>112604078.68000001</v>
      </c>
      <c r="O21" s="34">
        <f t="shared" si="2"/>
        <v>25012852.23</v>
      </c>
      <c r="P21" s="34">
        <f t="shared" si="2"/>
        <v>8396285.5899999999</v>
      </c>
      <c r="Q21" s="40" t="s">
        <v>90</v>
      </c>
      <c r="R21" s="37" t="s">
        <v>75</v>
      </c>
      <c r="S21" s="37"/>
      <c r="V21" s="13"/>
      <c r="W21" s="13"/>
    </row>
    <row r="22" spans="1:27" s="9" customFormat="1" ht="15.95" customHeight="1" x14ac:dyDescent="0.25">
      <c r="A22" s="38"/>
      <c r="B22" s="28" t="s">
        <v>54</v>
      </c>
      <c r="C22" s="13"/>
      <c r="D22" s="36"/>
      <c r="E22" s="43">
        <v>14325176.25</v>
      </c>
      <c r="F22" s="43">
        <v>1562058.14</v>
      </c>
      <c r="G22" s="43">
        <v>6524285.8300000001</v>
      </c>
      <c r="H22" s="43">
        <v>1463895.33</v>
      </c>
      <c r="I22" s="43">
        <v>514903.25</v>
      </c>
      <c r="J22" s="43">
        <v>129062213</v>
      </c>
      <c r="K22" s="43">
        <v>245308118.06</v>
      </c>
      <c r="L22" s="43">
        <v>52114036.640000001</v>
      </c>
      <c r="M22" s="47">
        <v>128861424.68000001</v>
      </c>
      <c r="N22" s="43">
        <v>107567394.45</v>
      </c>
      <c r="O22" s="43">
        <v>21721694</v>
      </c>
      <c r="P22" s="43">
        <v>7572385.5899999999</v>
      </c>
      <c r="Q22" s="40" t="s">
        <v>90</v>
      </c>
      <c r="R22" s="37"/>
      <c r="S22" s="37" t="s">
        <v>76</v>
      </c>
      <c r="V22" s="13"/>
      <c r="W22" s="13"/>
    </row>
    <row r="23" spans="1:27" s="9" customFormat="1" ht="15.95" customHeight="1" x14ac:dyDescent="0.25">
      <c r="A23" s="38"/>
      <c r="B23" s="28" t="s">
        <v>55</v>
      </c>
      <c r="C23" s="13"/>
      <c r="D23" s="36"/>
      <c r="E23" s="39">
        <v>319221.59999999998</v>
      </c>
      <c r="F23" s="39">
        <v>21434</v>
      </c>
      <c r="G23" s="39">
        <v>57675.360000000001</v>
      </c>
      <c r="H23" s="41" t="s">
        <v>90</v>
      </c>
      <c r="I23" s="39">
        <v>1560</v>
      </c>
      <c r="J23" s="39">
        <v>11349371</v>
      </c>
      <c r="K23" s="39">
        <v>14569230.1</v>
      </c>
      <c r="L23" s="39">
        <v>4763537.3600000003</v>
      </c>
      <c r="M23" s="48">
        <v>10655639.67</v>
      </c>
      <c r="N23" s="39">
        <v>5036684.2300000004</v>
      </c>
      <c r="O23" s="39">
        <v>3291158.23</v>
      </c>
      <c r="P23" s="39">
        <v>823900</v>
      </c>
      <c r="Q23" s="40" t="s">
        <v>90</v>
      </c>
      <c r="R23" s="37"/>
      <c r="S23" s="37" t="s">
        <v>77</v>
      </c>
      <c r="V23" s="13"/>
      <c r="W23" s="13"/>
    </row>
    <row r="24" spans="1:27" s="9" customFormat="1" ht="15.95" customHeight="1" x14ac:dyDescent="0.25">
      <c r="A24" s="28" t="s">
        <v>56</v>
      </c>
      <c r="B24" s="35"/>
      <c r="C24" s="13"/>
      <c r="D24" s="36"/>
      <c r="E24" s="34">
        <f>SUM(E25:E26)</f>
        <v>1307260.49</v>
      </c>
      <c r="F24" s="34">
        <f t="shared" ref="F24:P24" si="3">SUM(F25:F26)</f>
        <v>504436</v>
      </c>
      <c r="G24" s="34">
        <f t="shared" si="3"/>
        <v>521677.02</v>
      </c>
      <c r="H24" s="34">
        <f t="shared" si="3"/>
        <v>33564</v>
      </c>
      <c r="I24" s="34">
        <f t="shared" si="3"/>
        <v>33420.25</v>
      </c>
      <c r="J24" s="34">
        <f t="shared" si="3"/>
        <v>36308755</v>
      </c>
      <c r="K24" s="34">
        <f t="shared" si="3"/>
        <v>30837429.289999999</v>
      </c>
      <c r="L24" s="34">
        <f t="shared" si="3"/>
        <v>7787740.0299999993</v>
      </c>
      <c r="M24" s="34">
        <f t="shared" si="3"/>
        <v>22923299.009999998</v>
      </c>
      <c r="N24" s="34">
        <f t="shared" si="3"/>
        <v>14511670.98</v>
      </c>
      <c r="O24" s="34">
        <f t="shared" si="3"/>
        <v>11231240.789999999</v>
      </c>
      <c r="P24" s="34">
        <f t="shared" si="3"/>
        <v>2998000</v>
      </c>
      <c r="Q24" s="40" t="s">
        <v>90</v>
      </c>
      <c r="R24" s="37" t="s">
        <v>78</v>
      </c>
      <c r="S24" s="37"/>
      <c r="V24" s="13"/>
      <c r="W24" s="13"/>
    </row>
    <row r="25" spans="1:27" s="9" customFormat="1" ht="15.95" customHeight="1" x14ac:dyDescent="0.25">
      <c r="A25" s="38"/>
      <c r="B25" s="28" t="s">
        <v>57</v>
      </c>
      <c r="C25" s="13"/>
      <c r="D25" s="36"/>
      <c r="E25" s="39">
        <v>383089.13</v>
      </c>
      <c r="F25" s="39">
        <v>478896</v>
      </c>
      <c r="G25" s="45">
        <v>421438.94</v>
      </c>
      <c r="H25" s="39">
        <v>33564</v>
      </c>
      <c r="I25" s="39">
        <v>33320</v>
      </c>
      <c r="J25" s="39">
        <v>16375465</v>
      </c>
      <c r="K25" s="39">
        <v>18103432.420000002</v>
      </c>
      <c r="L25" s="39">
        <v>3939935.03</v>
      </c>
      <c r="M25" s="48">
        <v>13917415.85</v>
      </c>
      <c r="N25" s="39">
        <v>6976911.5</v>
      </c>
      <c r="O25" s="39">
        <v>4890620.79</v>
      </c>
      <c r="P25" s="39">
        <v>2953000</v>
      </c>
      <c r="Q25" s="40" t="s">
        <v>90</v>
      </c>
      <c r="R25" s="37"/>
      <c r="S25" s="37" t="s">
        <v>79</v>
      </c>
      <c r="V25" s="13"/>
      <c r="W25" s="13"/>
    </row>
    <row r="26" spans="1:27" s="9" customFormat="1" ht="15.95" customHeight="1" x14ac:dyDescent="0.25">
      <c r="A26" s="38"/>
      <c r="B26" s="28" t="s">
        <v>58</v>
      </c>
      <c r="C26" s="13"/>
      <c r="D26" s="36"/>
      <c r="E26" s="39">
        <v>924171.36</v>
      </c>
      <c r="F26" s="39">
        <v>25540</v>
      </c>
      <c r="G26" s="39">
        <v>100238.08</v>
      </c>
      <c r="H26" s="41" t="s">
        <v>90</v>
      </c>
      <c r="I26" s="31">
        <v>100.25</v>
      </c>
      <c r="J26" s="31">
        <v>19933290</v>
      </c>
      <c r="K26" s="31">
        <v>12733996.869999999</v>
      </c>
      <c r="L26" s="31">
        <v>3847805</v>
      </c>
      <c r="M26" s="31">
        <v>9005883.1600000001</v>
      </c>
      <c r="N26" s="31">
        <v>7534759.4800000004</v>
      </c>
      <c r="O26" s="31">
        <v>6340620</v>
      </c>
      <c r="P26" s="31">
        <v>45000</v>
      </c>
      <c r="Q26" s="40" t="s">
        <v>90</v>
      </c>
      <c r="R26" s="37"/>
      <c r="S26" s="37" t="s">
        <v>80</v>
      </c>
      <c r="V26" s="13"/>
      <c r="W26" s="13"/>
    </row>
    <row r="27" spans="1:27" s="9" customFormat="1" ht="15.95" customHeight="1" x14ac:dyDescent="0.25">
      <c r="A27" s="28" t="s">
        <v>59</v>
      </c>
      <c r="B27" s="35"/>
      <c r="C27" s="13"/>
      <c r="D27" s="36"/>
      <c r="E27" s="49">
        <f>E28</f>
        <v>190915.07</v>
      </c>
      <c r="F27" s="49">
        <f t="shared" ref="F27:P27" si="4">F28</f>
        <v>378232</v>
      </c>
      <c r="G27" s="49">
        <f t="shared" si="4"/>
        <v>201800.09</v>
      </c>
      <c r="H27" s="49">
        <f t="shared" si="4"/>
        <v>541056</v>
      </c>
      <c r="I27" s="49">
        <f t="shared" si="4"/>
        <v>857</v>
      </c>
      <c r="J27" s="49">
        <f t="shared" si="4"/>
        <v>20245806</v>
      </c>
      <c r="K27" s="49">
        <f t="shared" si="4"/>
        <v>13873565.869999999</v>
      </c>
      <c r="L27" s="49">
        <f t="shared" si="4"/>
        <v>4651263</v>
      </c>
      <c r="M27" s="49">
        <f t="shared" si="4"/>
        <v>10203909.699999999</v>
      </c>
      <c r="N27" s="49">
        <f t="shared" si="4"/>
        <v>8958849.8399999999</v>
      </c>
      <c r="O27" s="49">
        <f t="shared" si="4"/>
        <v>2514863.9300000002</v>
      </c>
      <c r="P27" s="49">
        <f t="shared" si="4"/>
        <v>4093000</v>
      </c>
      <c r="Q27" s="40" t="s">
        <v>90</v>
      </c>
      <c r="R27" s="37" t="s">
        <v>81</v>
      </c>
      <c r="S27" s="37"/>
      <c r="V27" s="13"/>
      <c r="W27" s="13"/>
    </row>
    <row r="28" spans="1:27" s="9" customFormat="1" ht="15.95" customHeight="1" x14ac:dyDescent="0.25">
      <c r="A28" s="38"/>
      <c r="B28" s="50" t="s">
        <v>60</v>
      </c>
      <c r="C28" s="13"/>
      <c r="D28" s="36"/>
      <c r="E28" s="39">
        <v>190915.07</v>
      </c>
      <c r="F28" s="39">
        <v>378232</v>
      </c>
      <c r="G28" s="39">
        <v>201800.09</v>
      </c>
      <c r="H28" s="39">
        <v>541056</v>
      </c>
      <c r="I28" s="39">
        <v>857</v>
      </c>
      <c r="J28" s="39">
        <v>20245806</v>
      </c>
      <c r="K28" s="51">
        <v>13873565.869999999</v>
      </c>
      <c r="L28" s="39">
        <v>4651263</v>
      </c>
      <c r="M28" s="39">
        <v>10203909.699999999</v>
      </c>
      <c r="N28" s="39">
        <v>8958849.8399999999</v>
      </c>
      <c r="O28" s="39">
        <v>2514863.9300000002</v>
      </c>
      <c r="P28" s="39">
        <v>4093000</v>
      </c>
      <c r="Q28" s="40" t="s">
        <v>90</v>
      </c>
      <c r="R28" s="37"/>
      <c r="S28" s="37" t="s">
        <v>82</v>
      </c>
      <c r="V28" s="13"/>
      <c r="W28" s="13"/>
    </row>
    <row r="29" spans="1:27" s="9" customFormat="1" ht="15.95" customHeight="1" x14ac:dyDescent="0.25">
      <c r="A29" s="28" t="s">
        <v>61</v>
      </c>
      <c r="B29" s="35"/>
      <c r="C29" s="13"/>
      <c r="D29" s="36"/>
      <c r="E29" s="34">
        <f>SUM(E30:E31)</f>
        <v>17252840.229999997</v>
      </c>
      <c r="F29" s="34">
        <f t="shared" ref="F29:P29" si="5">SUM(F30:F31)</f>
        <v>1105997.3999999999</v>
      </c>
      <c r="G29" s="34">
        <f t="shared" si="5"/>
        <v>400189.38</v>
      </c>
      <c r="H29" s="52" t="s">
        <v>90</v>
      </c>
      <c r="I29" s="34">
        <f t="shared" si="5"/>
        <v>132400</v>
      </c>
      <c r="J29" s="34">
        <f t="shared" si="5"/>
        <v>51313394</v>
      </c>
      <c r="K29" s="34">
        <f t="shared" si="5"/>
        <v>23566703.260000002</v>
      </c>
      <c r="L29" s="34">
        <f t="shared" si="5"/>
        <v>17738042.199999999</v>
      </c>
      <c r="M29" s="34">
        <f t="shared" si="5"/>
        <v>23967768</v>
      </c>
      <c r="N29" s="34">
        <f t="shared" si="5"/>
        <v>25321066.870000001</v>
      </c>
      <c r="O29" s="34">
        <f t="shared" si="5"/>
        <v>13360957.48</v>
      </c>
      <c r="P29" s="34">
        <f t="shared" si="5"/>
        <v>7885708.3200000003</v>
      </c>
      <c r="Q29" s="40" t="s">
        <v>90</v>
      </c>
      <c r="R29" s="37" t="s">
        <v>83</v>
      </c>
      <c r="S29" s="37"/>
      <c r="V29" s="13"/>
      <c r="W29" s="13"/>
    </row>
    <row r="30" spans="1:27" s="9" customFormat="1" ht="15.95" customHeight="1" x14ac:dyDescent="0.25">
      <c r="A30" s="28"/>
      <c r="B30" s="28" t="s">
        <v>62</v>
      </c>
      <c r="C30" s="13"/>
      <c r="D30" s="36"/>
      <c r="E30" s="31">
        <v>17170356.829999998</v>
      </c>
      <c r="F30" s="31">
        <v>983457.5</v>
      </c>
      <c r="G30" s="31">
        <v>221315.08</v>
      </c>
      <c r="H30" s="41" t="s">
        <v>90</v>
      </c>
      <c r="I30" s="31">
        <v>12000</v>
      </c>
      <c r="J30" s="31">
        <v>14915864</v>
      </c>
      <c r="K30" s="31" t="s">
        <v>90</v>
      </c>
      <c r="L30" s="31">
        <v>5404700.4100000001</v>
      </c>
      <c r="M30" s="33">
        <v>13548512</v>
      </c>
      <c r="N30" s="31">
        <v>9839515.9900000002</v>
      </c>
      <c r="O30" s="31">
        <v>1954317.48</v>
      </c>
      <c r="P30" s="31">
        <v>2516000</v>
      </c>
      <c r="Q30" s="53" t="s">
        <v>90</v>
      </c>
      <c r="R30" s="37"/>
      <c r="S30" s="37" t="s">
        <v>84</v>
      </c>
      <c r="V30" s="13"/>
      <c r="W30" s="13"/>
    </row>
    <row r="31" spans="1:27" s="9" customFormat="1" ht="15.95" customHeight="1" x14ac:dyDescent="0.25">
      <c r="A31" s="38"/>
      <c r="B31" s="28" t="s">
        <v>63</v>
      </c>
      <c r="C31" s="13"/>
      <c r="D31" s="36"/>
      <c r="E31" s="33">
        <v>82483.399999999994</v>
      </c>
      <c r="F31" s="33">
        <v>122539.9</v>
      </c>
      <c r="G31" s="33">
        <v>178874.3</v>
      </c>
      <c r="H31" s="32" t="s">
        <v>91</v>
      </c>
      <c r="I31" s="33">
        <v>120400</v>
      </c>
      <c r="J31" s="33">
        <v>36397530</v>
      </c>
      <c r="K31" s="32">
        <v>23566703.260000002</v>
      </c>
      <c r="L31" s="33">
        <v>12333341.789999999</v>
      </c>
      <c r="M31" s="33">
        <v>10419256</v>
      </c>
      <c r="N31" s="33">
        <v>15481550.880000001</v>
      </c>
      <c r="O31" s="33">
        <v>11406640</v>
      </c>
      <c r="P31" s="33">
        <v>5369708.3200000003</v>
      </c>
      <c r="Q31" s="53" t="s">
        <v>90</v>
      </c>
      <c r="R31" s="37"/>
      <c r="S31" s="37" t="s">
        <v>85</v>
      </c>
      <c r="V31" s="13"/>
      <c r="W31" s="13"/>
    </row>
    <row r="32" spans="1:27" s="9" customFormat="1" ht="15.95" customHeight="1" x14ac:dyDescent="0.25">
      <c r="A32" s="28" t="s">
        <v>64</v>
      </c>
      <c r="B32" s="35"/>
      <c r="C32" s="13"/>
      <c r="D32" s="36"/>
      <c r="E32" s="34">
        <f>SUM(E33:E35)</f>
        <v>1074836.3599999999</v>
      </c>
      <c r="F32" s="34">
        <f t="shared" ref="F32:P32" si="6">SUM(F33:F35)</f>
        <v>762110.78999999992</v>
      </c>
      <c r="G32" s="34">
        <f t="shared" si="6"/>
        <v>709378.71</v>
      </c>
      <c r="H32" s="34">
        <f t="shared" si="6"/>
        <v>1070032</v>
      </c>
      <c r="I32" s="34">
        <f t="shared" si="6"/>
        <v>9672.06</v>
      </c>
      <c r="J32" s="34">
        <f t="shared" si="6"/>
        <v>68827899.269999996</v>
      </c>
      <c r="K32" s="34">
        <f t="shared" si="6"/>
        <v>61490274.479999997</v>
      </c>
      <c r="L32" s="34">
        <f t="shared" si="6"/>
        <v>22450545.77</v>
      </c>
      <c r="M32" s="34">
        <f t="shared" si="6"/>
        <v>43911538.659999996</v>
      </c>
      <c r="N32" s="34">
        <f t="shared" si="6"/>
        <v>30658157.57</v>
      </c>
      <c r="O32" s="34">
        <f t="shared" si="6"/>
        <v>20841259</v>
      </c>
      <c r="P32" s="34">
        <f t="shared" si="6"/>
        <v>10349356</v>
      </c>
      <c r="Q32" s="40" t="s">
        <v>90</v>
      </c>
      <c r="R32" s="37" t="s">
        <v>86</v>
      </c>
      <c r="S32" s="37"/>
      <c r="V32" s="13"/>
      <c r="W32" s="13"/>
    </row>
    <row r="33" spans="1:23" s="9" customFormat="1" ht="15.95" customHeight="1" x14ac:dyDescent="0.25">
      <c r="A33" s="28"/>
      <c r="B33" s="28" t="s">
        <v>65</v>
      </c>
      <c r="C33" s="13"/>
      <c r="D33" s="36"/>
      <c r="E33" s="43">
        <v>720808.58</v>
      </c>
      <c r="F33" s="43">
        <v>102386.7</v>
      </c>
      <c r="G33" s="43">
        <v>229466.4</v>
      </c>
      <c r="H33" s="33" t="s">
        <v>90</v>
      </c>
      <c r="I33" s="43">
        <v>694.06</v>
      </c>
      <c r="J33" s="32">
        <v>22922136</v>
      </c>
      <c r="K33" s="41">
        <v>23512633.370000001</v>
      </c>
      <c r="L33" s="43">
        <v>8767730.9000000004</v>
      </c>
      <c r="M33" s="43">
        <v>21386250.579999998</v>
      </c>
      <c r="N33" s="43">
        <v>9341401.1899999995</v>
      </c>
      <c r="O33" s="43">
        <v>2867872</v>
      </c>
      <c r="P33" s="43">
        <v>2116000</v>
      </c>
      <c r="Q33" s="40" t="s">
        <v>90</v>
      </c>
      <c r="R33" s="37"/>
      <c r="S33" s="37" t="s">
        <v>87</v>
      </c>
      <c r="V33" s="13"/>
      <c r="W33" s="13"/>
    </row>
    <row r="34" spans="1:23" s="9" customFormat="1" ht="15.95" customHeight="1" x14ac:dyDescent="0.25">
      <c r="A34" s="28"/>
      <c r="B34" s="28" t="s">
        <v>66</v>
      </c>
      <c r="C34" s="13"/>
      <c r="D34" s="36"/>
      <c r="E34" s="43">
        <v>284663.27</v>
      </c>
      <c r="F34" s="43">
        <v>627696.34</v>
      </c>
      <c r="G34" s="43">
        <v>260212.93</v>
      </c>
      <c r="H34" s="43">
        <v>282730</v>
      </c>
      <c r="I34" s="43">
        <v>5478</v>
      </c>
      <c r="J34" s="32">
        <v>23261011</v>
      </c>
      <c r="K34" s="41">
        <v>23292724.100000001</v>
      </c>
      <c r="L34" s="43">
        <v>8020457.8700000001</v>
      </c>
      <c r="M34" s="43">
        <v>12362089.08</v>
      </c>
      <c r="N34" s="43">
        <v>13169838.58</v>
      </c>
      <c r="O34" s="43">
        <v>7971383</v>
      </c>
      <c r="P34" s="43">
        <v>6303356</v>
      </c>
      <c r="Q34" s="40" t="s">
        <v>90</v>
      </c>
      <c r="R34" s="37"/>
      <c r="S34" s="37" t="s">
        <v>88</v>
      </c>
      <c r="V34" s="13"/>
      <c r="W34" s="13"/>
    </row>
    <row r="35" spans="1:23" s="9" customFormat="1" ht="15.95" customHeight="1" x14ac:dyDescent="0.25">
      <c r="A35" s="28"/>
      <c r="B35" s="28" t="s">
        <v>67</v>
      </c>
      <c r="C35" s="13"/>
      <c r="D35" s="36"/>
      <c r="E35" s="31">
        <v>69364.509999999995</v>
      </c>
      <c r="F35" s="31">
        <v>32027.75</v>
      </c>
      <c r="G35" s="31">
        <v>219699.38</v>
      </c>
      <c r="H35" s="32">
        <v>787302</v>
      </c>
      <c r="I35" s="33">
        <v>3500</v>
      </c>
      <c r="J35" s="33">
        <v>22644752.27</v>
      </c>
      <c r="K35" s="33">
        <v>14684917.01</v>
      </c>
      <c r="L35" s="31">
        <v>5662357</v>
      </c>
      <c r="M35" s="31">
        <v>10163199</v>
      </c>
      <c r="N35" s="31">
        <v>8146917.7999999998</v>
      </c>
      <c r="O35" s="31">
        <v>10002004</v>
      </c>
      <c r="P35" s="31">
        <v>1930000</v>
      </c>
      <c r="Q35" s="40" t="s">
        <v>90</v>
      </c>
      <c r="R35" s="37"/>
      <c r="S35" s="37" t="s">
        <v>89</v>
      </c>
      <c r="V35" s="13"/>
      <c r="W35" s="13"/>
    </row>
    <row r="36" spans="1:23" s="9" customFormat="1" ht="3" customHeight="1" x14ac:dyDescent="0.25">
      <c r="A36" s="14"/>
      <c r="B36" s="14"/>
      <c r="C36" s="14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4"/>
      <c r="S36" s="14"/>
    </row>
    <row r="37" spans="1:23" s="9" customFormat="1" ht="3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23" s="9" customFormat="1" ht="15.95" customHeight="1" x14ac:dyDescent="0.25">
      <c r="B38" s="8" t="s">
        <v>42</v>
      </c>
    </row>
    <row r="39" spans="1:23" s="9" customFormat="1" ht="15.95" customHeight="1" x14ac:dyDescent="0.25">
      <c r="B39" s="8" t="s">
        <v>43</v>
      </c>
    </row>
  </sheetData>
  <mergeCells count="8">
    <mergeCell ref="A13:D13"/>
    <mergeCell ref="R13:S13"/>
    <mergeCell ref="A5:D11"/>
    <mergeCell ref="E5:K5"/>
    <mergeCell ref="L5:Q5"/>
    <mergeCell ref="R5:S11"/>
    <mergeCell ref="E6:K6"/>
    <mergeCell ref="L6:Q6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colBreaks count="1" manualBreakCount="1">
    <brk id="25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2018-07-09T04:28:08Z</cp:lastPrinted>
  <dcterms:created xsi:type="dcterms:W3CDTF">1997-06-13T10:07:54Z</dcterms:created>
  <dcterms:modified xsi:type="dcterms:W3CDTF">2019-01-04T09:57:12Z</dcterms:modified>
</cp:coreProperties>
</file>