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F:\Users\Win10x64_Bit\Desktop\งาน loei 2561\12.ธค.61up19มีค.62ส่งให้แพรว upload\"/>
    </mc:Choice>
  </mc:AlternateContent>
  <xr:revisionPtr revIDLastSave="0" documentId="13_ncr:1_{E4BDDE56-EAE5-4B4E-9B70-9680ADA56EE2}" xr6:coauthVersionLast="41" xr6:coauthVersionMax="41" xr10:uidLastSave="{00000000-0000-0000-0000-000000000000}"/>
  <bookViews>
    <workbookView xWindow="9060" yWindow="1425" windowWidth="10395" windowHeight="8580" tabRatio="658" xr2:uid="{00000000-000D-0000-FFFF-FFFF00000000}"/>
  </bookViews>
  <sheets>
    <sheet name="ตารางที่2ok" sheetId="5" r:id="rId1"/>
  </sheets>
  <definedNames>
    <definedName name="_xlnm.Print_Area" localSheetId="0">ตารางที่2ok!$A$1:$D$39</definedName>
  </definedNames>
  <calcPr calcId="191029"/>
</workbook>
</file>

<file path=xl/calcChain.xml><?xml version="1.0" encoding="utf-8"?>
<calcChain xmlns="http://schemas.openxmlformats.org/spreadsheetml/2006/main">
  <c r="B16" i="5" l="1"/>
  <c r="D15" i="5"/>
  <c r="C15" i="5"/>
  <c r="B7" i="5"/>
  <c r="C11" i="5" l="1"/>
  <c r="B14" i="5"/>
  <c r="D11" i="5" l="1"/>
  <c r="B17" i="5"/>
  <c r="B18" i="5"/>
  <c r="B19" i="5"/>
  <c r="B20" i="5"/>
  <c r="B12" i="5"/>
  <c r="B13" i="5"/>
  <c r="B10" i="5"/>
  <c r="B9" i="5"/>
  <c r="B8" i="5"/>
  <c r="B15" i="5" l="1"/>
  <c r="C6" i="5"/>
  <c r="C23" i="5" s="1"/>
  <c r="B11" i="5"/>
  <c r="D6" i="5"/>
  <c r="D27" i="5" s="1"/>
  <c r="B6" i="5" l="1"/>
  <c r="C33" i="5"/>
  <c r="C36" i="5"/>
  <c r="D32" i="5"/>
  <c r="D34" i="5"/>
  <c r="D33" i="5"/>
  <c r="C24" i="5"/>
  <c r="C29" i="5"/>
  <c r="D30" i="5"/>
  <c r="D36" i="5"/>
  <c r="D24" i="5"/>
  <c r="D25" i="5"/>
  <c r="D26" i="5"/>
  <c r="D35" i="5"/>
  <c r="D29" i="5"/>
  <c r="D23" i="5"/>
  <c r="D28" i="5"/>
  <c r="C34" i="5"/>
  <c r="C30" i="5"/>
  <c r="C35" i="5"/>
  <c r="C26" i="5"/>
  <c r="C25" i="5"/>
  <c r="C28" i="5"/>
  <c r="B26" i="5" l="1"/>
  <c r="B23" i="5"/>
  <c r="B30" i="5"/>
  <c r="B34" i="5"/>
  <c r="B24" i="5"/>
  <c r="B28" i="5"/>
  <c r="B27" i="5"/>
  <c r="B29" i="5"/>
  <c r="B31" i="5"/>
  <c r="B33" i="5"/>
  <c r="B35" i="5"/>
  <c r="B36" i="5"/>
  <c r="D31" i="5"/>
  <c r="C31" i="5"/>
  <c r="C22" i="5" l="1"/>
</calcChain>
</file>

<file path=xl/sharedStrings.xml><?xml version="1.0" encoding="utf-8"?>
<sst xmlns="http://schemas.openxmlformats.org/spreadsheetml/2006/main" count="41" uniqueCount="26">
  <si>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</si>
  <si>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</si>
  <si>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</si>
  <si>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</si>
  <si>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</si>
  <si>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</si>
  <si>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</si>
  <si>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</si>
  <si>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</si>
  <si>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</si>
  <si>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</si>
  <si>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</si>
  <si>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</si>
  <si>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</si>
  <si>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</si>
  <si>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</si>
  <si>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</si>
  <si>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</si>
  <si>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</si>
  <si>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</si>
  <si>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</si>
  <si>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</si>
  <si>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</si>
  <si>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</si>
  <si>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เดือนธันวาคม พ.ศ. 2561</t>
  </si>
  <si>
    <t xml:space="preserve">               เดือนธันวาคม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</si>
</sst>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0.0"/>
    <numFmt numFmtId="166" formatCode="_-* #,##0.0_-;\-* #,##0.0_-;_-* &quot;-&quot;_-;_-@_-"/>
  </numFmts>
  <fonts count="9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41" fontId="4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166" fontId="4" fillId="0" borderId="2" xfId="0" applyNumberFormat="1" applyFont="1" applyBorder="1" applyAlignment="1">
      <alignment horizontal="right"/>
    </xf>
    <xf numFmtId="166" fontId="2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5" fillId="0" borderId="2" xfId="0" applyNumberFormat="1" applyFont="1" applyBorder="1" applyAlignment="1">
      <alignment horizontal="right"/>
    </xf>
    <xf numFmtId="0" fontId="7" fillId="0" borderId="0" xfId="0" applyFont="1"/>
    <xf numFmtId="165" fontId="7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0" fontId="8" fillId="0" borderId="0" xfId="0" applyFont="1"/>
    <xf numFmtId="3" fontId="4" fillId="2" borderId="0" xfId="0" applyNumberFormat="1" applyFont="1" applyFill="1" applyAlignment="1">
      <alignment horizontal="right"/>
    </xf>
    <xf numFmtId="41" fontId="4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center"/>
    </xf>
  </cellXfs>
  <cellStyles count="9">
    <cellStyle name="Comma 2" xfId="1" xr:uid="{00000000-0005-0000-0000-000000000000}"/>
    <cellStyle name="Comma 2 2" xfId="2" xr:uid="{00000000-0005-0000-0000-000001000000}"/>
    <cellStyle name="Normal 2" xfId="3" xr:uid="{00000000-0005-0000-0000-000003000000}"/>
    <cellStyle name="Normal 2 2" xfId="4" xr:uid="{00000000-0005-0000-0000-000004000000}"/>
    <cellStyle name="เครื่องหมายจุลภาค 2" xfId="5" xr:uid="{00000000-0005-0000-0000-000005000000}"/>
    <cellStyle name="เครื่องหมายจุลภาค 3" xfId="7" xr:uid="{00000000-0005-0000-0000-000006000000}"/>
    <cellStyle name="ปกติ" xfId="0" builtinId="0"/>
    <cellStyle name="ปกติ 2" xfId="6" xr:uid="{00000000-0005-0000-0000-000007000000}"/>
    <cellStyle name="ปกติ 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9"/>
  <sheetViews>
    <sheetView showGridLines="0" tabSelected="1" view="pageBreakPreview" topLeftCell="A28" zoomScale="80" zoomScaleNormal="75" zoomScaleSheetLayoutView="80" workbookViewId="0">
      <selection activeCell="C30" sqref="C30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7.75">
      <c r="A1" s="2" t="s">
        <v>22</v>
      </c>
      <c r="B1" s="1"/>
      <c r="C1" s="1"/>
      <c r="D1" s="1"/>
    </row>
    <row r="2" spans="1:4" ht="27.75">
      <c r="A2" s="2" t="s">
        <v>25</v>
      </c>
    </row>
    <row r="3" spans="1:4" ht="8.2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7.75">
      <c r="B5" s="26" t="s">
        <v>20</v>
      </c>
      <c r="C5" s="26"/>
      <c r="D5" s="26"/>
    </row>
    <row r="6" spans="1:4" s="6" customFormat="1" ht="24.95" customHeight="1">
      <c r="A6" s="5" t="s">
        <v>3</v>
      </c>
      <c r="B6" s="22">
        <f>C6+D6</f>
        <v>445378</v>
      </c>
      <c r="C6" s="22">
        <f>C7+C8+C9+C10+C11+C15+C19+C20</f>
        <v>219660</v>
      </c>
      <c r="D6" s="22">
        <f>D7+D8+D9+D10+D11+D15+D19+D20</f>
        <v>225718</v>
      </c>
    </row>
    <row r="7" spans="1:4" s="7" customFormat="1" ht="24.95" customHeight="1">
      <c r="A7" s="9" t="s">
        <v>7</v>
      </c>
      <c r="B7" s="8">
        <f>C7+D7</f>
        <v>14594</v>
      </c>
      <c r="C7" s="24">
        <v>6204</v>
      </c>
      <c r="D7" s="24">
        <v>8390</v>
      </c>
    </row>
    <row r="8" spans="1:4" s="7" customFormat="1" ht="24.95" customHeight="1">
      <c r="A8" s="1" t="s">
        <v>6</v>
      </c>
      <c r="B8" s="8">
        <f t="shared" ref="B8:B20" si="0">C8+D8</f>
        <v>142642</v>
      </c>
      <c r="C8" s="24">
        <v>65212</v>
      </c>
      <c r="D8" s="24">
        <v>77430</v>
      </c>
    </row>
    <row r="9" spans="1:4" s="7" customFormat="1" ht="24.95" customHeight="1">
      <c r="A9" s="10" t="s">
        <v>8</v>
      </c>
      <c r="B9" s="8">
        <f t="shared" si="0"/>
        <v>104915</v>
      </c>
      <c r="C9" s="24">
        <v>55706</v>
      </c>
      <c r="D9" s="24">
        <v>49209</v>
      </c>
    </row>
    <row r="10" spans="1:4" s="7" customFormat="1" ht="24.95" customHeight="1">
      <c r="A10" s="10" t="s">
        <v>9</v>
      </c>
      <c r="B10" s="8">
        <f t="shared" si="0"/>
        <v>80501</v>
      </c>
      <c r="C10" s="24">
        <v>45005</v>
      </c>
      <c r="D10" s="24">
        <v>35496</v>
      </c>
    </row>
    <row r="11" spans="1:4" ht="24.95" customHeight="1">
      <c r="A11" s="1" t="s">
        <v>10</v>
      </c>
      <c r="B11" s="8">
        <f>C11+D11</f>
        <v>53757</v>
      </c>
      <c r="C11" s="24">
        <f>C12+C13+C14</f>
        <v>29821</v>
      </c>
      <c r="D11" s="24">
        <f>D12+D13+D14</f>
        <v>23936</v>
      </c>
    </row>
    <row r="12" spans="1:4" ht="24.95" customHeight="1">
      <c r="A12" s="10" t="s">
        <v>11</v>
      </c>
      <c r="B12" s="8">
        <f>C12+D12</f>
        <v>47488</v>
      </c>
      <c r="C12" s="24">
        <v>25993</v>
      </c>
      <c r="D12" s="24">
        <v>21495</v>
      </c>
    </row>
    <row r="13" spans="1:4" ht="24.95" customHeight="1">
      <c r="A13" s="10" t="s">
        <v>12</v>
      </c>
      <c r="B13" s="8">
        <f t="shared" si="0"/>
        <v>6269</v>
      </c>
      <c r="C13" s="24">
        <v>3828</v>
      </c>
      <c r="D13" s="24">
        <v>2441</v>
      </c>
    </row>
    <row r="14" spans="1:4" ht="24.95" customHeight="1">
      <c r="A14" s="11" t="s">
        <v>19</v>
      </c>
      <c r="B14" s="12">
        <f t="shared" si="0"/>
        <v>0</v>
      </c>
      <c r="C14" s="25">
        <v>0</v>
      </c>
      <c r="D14" s="25">
        <v>0</v>
      </c>
    </row>
    <row r="15" spans="1:4" ht="24.95" customHeight="1">
      <c r="A15" s="1" t="s">
        <v>13</v>
      </c>
      <c r="B15" s="8">
        <f>B16+B17+B18</f>
        <v>48969</v>
      </c>
      <c r="C15" s="24">
        <f>C16+C17+C18</f>
        <v>17712</v>
      </c>
      <c r="D15" s="24">
        <f>D16+D17+D18</f>
        <v>31257</v>
      </c>
    </row>
    <row r="16" spans="1:4" s="7" customFormat="1" ht="24.95" customHeight="1">
      <c r="A16" s="11" t="s">
        <v>14</v>
      </c>
      <c r="B16" s="8">
        <f>C16+D16</f>
        <v>26518</v>
      </c>
      <c r="C16" s="24">
        <v>9334</v>
      </c>
      <c r="D16" s="24">
        <v>17184</v>
      </c>
    </row>
    <row r="17" spans="1:4" s="7" customFormat="1" ht="24.95" customHeight="1">
      <c r="A17" s="11" t="s">
        <v>15</v>
      </c>
      <c r="B17" s="8">
        <f t="shared" si="0"/>
        <v>14582</v>
      </c>
      <c r="C17" s="24">
        <v>6259</v>
      </c>
      <c r="D17" s="24">
        <v>8323</v>
      </c>
    </row>
    <row r="18" spans="1:4" s="7" customFormat="1" ht="24.95" customHeight="1">
      <c r="A18" s="11" t="s">
        <v>16</v>
      </c>
      <c r="B18" s="8">
        <f t="shared" si="0"/>
        <v>7869</v>
      </c>
      <c r="C18" s="24">
        <v>2119</v>
      </c>
      <c r="D18" s="24">
        <v>5750</v>
      </c>
    </row>
    <row r="19" spans="1:4" s="7" customFormat="1" ht="24.95" customHeight="1">
      <c r="A19" s="10" t="s">
        <v>17</v>
      </c>
      <c r="B19" s="12">
        <f t="shared" si="0"/>
        <v>0</v>
      </c>
      <c r="C19" s="25">
        <v>0</v>
      </c>
      <c r="D19" s="25">
        <v>0</v>
      </c>
    </row>
    <row r="20" spans="1:4" s="7" customFormat="1" ht="24.95" customHeight="1">
      <c r="A20" s="10" t="s">
        <v>18</v>
      </c>
      <c r="B20" s="12">
        <f t="shared" si="0"/>
        <v>0</v>
      </c>
      <c r="C20" s="25">
        <v>0</v>
      </c>
      <c r="D20" s="25">
        <v>0</v>
      </c>
    </row>
    <row r="21" spans="1:4" ht="24.95" customHeight="1">
      <c r="A21" s="1"/>
      <c r="B21" s="26" t="s">
        <v>4</v>
      </c>
      <c r="C21" s="26"/>
      <c r="D21" s="26"/>
    </row>
    <row r="22" spans="1:4" s="2" customFormat="1" ht="27.75">
      <c r="A22" s="13" t="s">
        <v>3</v>
      </c>
      <c r="B22" s="16">
        <v>100</v>
      </c>
      <c r="C22" s="16">
        <f>C23+C24+C25+C26+C27+C31</f>
        <v>99.974724574342162</v>
      </c>
      <c r="D22" s="16">
        <v>100</v>
      </c>
    </row>
    <row r="23" spans="1:4" ht="24.95" customHeight="1">
      <c r="A23" s="9" t="s">
        <v>7</v>
      </c>
      <c r="B23" s="17">
        <f>B7/$B$6*100</f>
        <v>3.2767671506001643</v>
      </c>
      <c r="C23" s="17">
        <f>C7/$C$6*100</f>
        <v>2.8243649276154059</v>
      </c>
      <c r="D23" s="17">
        <f>+D7/$D$6*100</f>
        <v>3.7170274413205862</v>
      </c>
    </row>
    <row r="24" spans="1:4" ht="24.95" customHeight="1">
      <c r="A24" s="1" t="s">
        <v>6</v>
      </c>
      <c r="B24" s="17">
        <f t="shared" ref="B24:B36" si="1">B8/$B$6*100</f>
        <v>32.027176914890269</v>
      </c>
      <c r="C24" s="17">
        <f>C8/$C$6*100</f>
        <v>29.687699171446781</v>
      </c>
      <c r="D24" s="17">
        <f t="shared" ref="D24:D30" si="2">+D8/$D$6*100</f>
        <v>34.303865885751243</v>
      </c>
    </row>
    <row r="25" spans="1:4" ht="24.95" customHeight="1">
      <c r="A25" s="10" t="s">
        <v>8</v>
      </c>
      <c r="B25" s="17">
        <v>23.5</v>
      </c>
      <c r="C25" s="17">
        <f>C9/$C$6*100</f>
        <v>25.360101975780751</v>
      </c>
      <c r="D25" s="17">
        <f t="shared" si="2"/>
        <v>21.80109694397434</v>
      </c>
    </row>
    <row r="26" spans="1:4" ht="24.95" customHeight="1">
      <c r="A26" s="10" t="s">
        <v>9</v>
      </c>
      <c r="B26" s="17">
        <f t="shared" si="1"/>
        <v>18.074758968786064</v>
      </c>
      <c r="C26" s="17">
        <f>C10/$C$6*100</f>
        <v>20.488482199763268</v>
      </c>
      <c r="D26" s="17">
        <f t="shared" si="2"/>
        <v>15.725817170097201</v>
      </c>
    </row>
    <row r="27" spans="1:4" ht="24.95" customHeight="1">
      <c r="A27" s="1" t="s">
        <v>10</v>
      </c>
      <c r="B27" s="17">
        <f t="shared" si="1"/>
        <v>12.069972023764084</v>
      </c>
      <c r="C27" s="17">
        <v>13.5</v>
      </c>
      <c r="D27" s="17">
        <f t="shared" si="2"/>
        <v>10.604382459529146</v>
      </c>
    </row>
    <row r="28" spans="1:4" ht="24.95" customHeight="1">
      <c r="A28" s="10" t="s">
        <v>11</v>
      </c>
      <c r="B28" s="17">
        <f t="shared" si="1"/>
        <v>10.662403621193683</v>
      </c>
      <c r="C28" s="18">
        <f>C12/$C$6*100</f>
        <v>11.833287808431212</v>
      </c>
      <c r="D28" s="18">
        <f t="shared" si="2"/>
        <v>9.522944559140166</v>
      </c>
    </row>
    <row r="29" spans="1:4" ht="24.95" customHeight="1">
      <c r="A29" s="10" t="s">
        <v>12</v>
      </c>
      <c r="B29" s="17">
        <f t="shared" si="1"/>
        <v>1.4075684025704007</v>
      </c>
      <c r="C29" s="18">
        <f>C13/$C$6*100</f>
        <v>1.7426932532095054</v>
      </c>
      <c r="D29" s="18">
        <f t="shared" si="2"/>
        <v>1.0814379003889809</v>
      </c>
    </row>
    <row r="30" spans="1:4" ht="24.95" customHeight="1">
      <c r="A30" s="11" t="s">
        <v>19</v>
      </c>
      <c r="B30" s="17">
        <f t="shared" si="1"/>
        <v>0</v>
      </c>
      <c r="C30" s="18">
        <f>C14/$C$6*100</f>
        <v>0</v>
      </c>
      <c r="D30" s="18">
        <f t="shared" si="2"/>
        <v>0</v>
      </c>
    </row>
    <row r="31" spans="1:4" ht="24.95" customHeight="1">
      <c r="A31" s="1" t="s">
        <v>13</v>
      </c>
      <c r="B31" s="17">
        <f t="shared" si="1"/>
        <v>10.99493014922156</v>
      </c>
      <c r="C31" s="18">
        <f>SUM(C32:C34)</f>
        <v>8.1140762997359559</v>
      </c>
      <c r="D31" s="18">
        <f>SUM(D32:D34)</f>
        <v>13.94781009932748</v>
      </c>
    </row>
    <row r="32" spans="1:4" ht="24.95" customHeight="1">
      <c r="A32" s="11" t="s">
        <v>14</v>
      </c>
      <c r="B32" s="17">
        <v>5.9</v>
      </c>
      <c r="C32" s="18">
        <v>4.3</v>
      </c>
      <c r="D32" s="18">
        <f>+D16/$D$6*100</f>
        <v>7.6130392791004713</v>
      </c>
    </row>
    <row r="33" spans="1:4" ht="24.95" customHeight="1">
      <c r="A33" s="11" t="s">
        <v>15</v>
      </c>
      <c r="B33" s="17">
        <f t="shared" si="1"/>
        <v>3.2740728100624636</v>
      </c>
      <c r="C33" s="18">
        <f>C17/$C$6*100</f>
        <v>2.8494036237822087</v>
      </c>
      <c r="D33" s="18">
        <f>+D17/$D$6*100+0.1</f>
        <v>3.7873443854721378</v>
      </c>
    </row>
    <row r="34" spans="1:4" ht="24.95" customHeight="1">
      <c r="A34" s="11" t="s">
        <v>16</v>
      </c>
      <c r="B34" s="17">
        <f t="shared" si="1"/>
        <v>1.7668138075971425</v>
      </c>
      <c r="C34" s="17">
        <f>C18/$C$6*100</f>
        <v>0.96467267595374673</v>
      </c>
      <c r="D34" s="18">
        <f>+D18/$D$6*100</f>
        <v>2.5474264347548714</v>
      </c>
    </row>
    <row r="35" spans="1:4" ht="24.95" customHeight="1">
      <c r="A35" s="10" t="s">
        <v>17</v>
      </c>
      <c r="B35" s="17">
        <f t="shared" si="1"/>
        <v>0</v>
      </c>
      <c r="C35" s="17">
        <f>C19/$C$6*100</f>
        <v>0</v>
      </c>
      <c r="D35" s="18">
        <f>+D19/$D$6*100</f>
        <v>0</v>
      </c>
    </row>
    <row r="36" spans="1:4" ht="24.95" customHeight="1">
      <c r="A36" s="14" t="s">
        <v>18</v>
      </c>
      <c r="B36" s="15">
        <f t="shared" si="1"/>
        <v>0</v>
      </c>
      <c r="C36" s="15">
        <f>C20/$C$6*100</f>
        <v>0</v>
      </c>
      <c r="D36" s="19">
        <f>+D20/$D$6*100</f>
        <v>0</v>
      </c>
    </row>
    <row r="37" spans="1:4" s="20" customFormat="1" ht="6.75" customHeight="1">
      <c r="A37" s="20" t="s">
        <v>21</v>
      </c>
      <c r="B37" s="21"/>
    </row>
    <row r="38" spans="1:4" s="23" customFormat="1" ht="30.75" customHeight="1">
      <c r="A38" s="1" t="s">
        <v>23</v>
      </c>
    </row>
    <row r="39" spans="1:4" s="23" customFormat="1" ht="27" customHeight="1">
      <c r="A39" s="1" t="s">
        <v>24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ตารางที่2ok</vt:lpstr>
      <vt:lpstr>ตารางที่2ok!Print_Area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iDea</cp:lastModifiedBy>
  <cp:lastPrinted>2015-10-17T03:50:58Z</cp:lastPrinted>
  <dcterms:created xsi:type="dcterms:W3CDTF">2000-11-20T04:06:35Z</dcterms:created>
  <dcterms:modified xsi:type="dcterms:W3CDTF">2019-03-19T08:06:02Z</dcterms:modified>
</cp:coreProperties>
</file>