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วัชรพงษ์\สรง\สรง.สิงหาคม 2561\"/>
    </mc:Choice>
  </mc:AlternateContent>
  <bookViews>
    <workbookView xWindow="480" yWindow="60" windowWidth="8595" windowHeight="7245"/>
  </bookViews>
  <sheets>
    <sheet name="ตารางที่2" sheetId="1" r:id="rId1"/>
  </sheets>
  <definedNames>
    <definedName name="_xlnm.Print_Area" localSheetId="0">ตารางที่2!$A$1:$D$39</definedName>
  </definedNames>
  <calcPr calcId="152511"/>
</workbook>
</file>

<file path=xl/calcChain.xml><?xml version="1.0" encoding="utf-8"?>
<calcChain xmlns="http://schemas.openxmlformats.org/spreadsheetml/2006/main">
  <c r="B20" i="1" l="1"/>
  <c r="B19" i="1"/>
  <c r="B18" i="1"/>
  <c r="B17" i="1"/>
  <c r="B16" i="1"/>
  <c r="D15" i="1"/>
  <c r="C15" i="1"/>
  <c r="B14" i="1"/>
  <c r="B13" i="1"/>
  <c r="B12" i="1"/>
  <c r="D11" i="1"/>
  <c r="C11" i="1"/>
  <c r="B10" i="1"/>
  <c r="B9" i="1"/>
  <c r="B8" i="1"/>
  <c r="B7" i="1"/>
  <c r="C6" i="1" l="1"/>
  <c r="C23" i="1"/>
  <c r="C36" i="1"/>
  <c r="C33" i="1"/>
  <c r="C25" i="1"/>
  <c r="C32" i="1"/>
  <c r="C31" i="1" s="1"/>
  <c r="C30" i="1"/>
  <c r="C28" i="1"/>
  <c r="C26" i="1"/>
  <c r="C24" i="1"/>
  <c r="C29" i="1"/>
  <c r="D6" i="1"/>
  <c r="B6" i="1" s="1"/>
  <c r="B15" i="1"/>
  <c r="B11" i="1"/>
  <c r="B26" i="1" l="1"/>
  <c r="B34" i="1"/>
  <c r="B29" i="1"/>
  <c r="B28" i="1"/>
  <c r="B33" i="1"/>
  <c r="B27" i="1"/>
  <c r="B31" i="1"/>
  <c r="C22" i="1"/>
  <c r="B25" i="1"/>
  <c r="D25" i="1"/>
  <c r="D32" i="1"/>
  <c r="D30" i="1"/>
  <c r="D28" i="1"/>
  <c r="D27" i="1" s="1"/>
  <c r="D26" i="1"/>
  <c r="D24" i="1"/>
  <c r="D34" i="1"/>
  <c r="D23" i="1"/>
  <c r="D33" i="1"/>
  <c r="D29" i="1"/>
  <c r="B30" i="1"/>
  <c r="B23" i="1"/>
  <c r="B24" i="1"/>
  <c r="C27" i="1"/>
  <c r="B22" i="1" l="1"/>
  <c r="D31" i="1"/>
</calcChain>
</file>

<file path=xl/sharedStrings.xml><?xml version="1.0" encoding="utf-8"?>
<sst xmlns="http://schemas.openxmlformats.org/spreadsheetml/2006/main" count="44" uniqueCount="27">
  <si>
    <t>ตารางที่ 2  ประชากรอายุ 15 ปีขึ้นไป จำแนกตามระดับการศึกษาที่สำเร็จ และเพศ</t>
  </si>
  <si>
    <t>ระดับการศึกษาที่สำเร็จ</t>
  </si>
  <si>
    <t>รวม</t>
  </si>
  <si>
    <t>ชาย</t>
  </si>
  <si>
    <t>หญิง</t>
  </si>
  <si>
    <t>จำนวน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</si>
  <si>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</si>
  <si>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</si>
  <si>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</si>
  <si>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</si>
  <si>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</si>
  <si>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</si>
  <si>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</si>
  <si>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</si>
  <si>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</si>
  <si>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 xml:space="preserve"> - 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</si>
  <si>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</si>
  <si>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</si>
  <si>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</si>
  <si>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</si>
  <si>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</si>
  <si>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</si>
  <si>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</si>
  <si>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.. จำนวนเล็กน้อย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</si>
  <si>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</si>
  <si>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เดือนสิงหาคม พ.ศ. 2561</t>
  </si>
  <si>
    <t xml:space="preserve">                  เดือนสิงหาคม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</si>
</sst>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0.0"/>
    <numFmt numFmtId="189" formatCode="_-* #,##0.0_-;\-* #,##0.0_-;_-* &quot;-&quot;_-;_-@_-"/>
    <numFmt numFmtId="190" formatCode="_(* #,##0_);_(* \(#,##0\);_(* &quot;-&quot;_);_(@_)"/>
  </numFmts>
  <fonts count="1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8"/>
      <name val="TH SarabunPSK"/>
      <family val="2"/>
    </font>
    <font>
      <b/>
      <sz val="18"/>
      <color indexed="8"/>
      <name val="TH SarabunPSK"/>
      <family val="2"/>
    </font>
    <font>
      <sz val="18"/>
      <color indexed="8"/>
      <name val="TH SarabunPSK"/>
      <family val="2"/>
    </font>
    <font>
      <sz val="18"/>
      <color rgb="FF000000"/>
      <name val="TH SarabunPSK"/>
      <family val="2"/>
    </font>
    <font>
      <sz val="18"/>
      <color indexed="10"/>
      <name val="TH SarabunPSK"/>
      <family val="2"/>
    </font>
    <font>
      <sz val="18"/>
      <color theme="0"/>
      <name val="TH SarabunPSK"/>
      <family val="2"/>
    </font>
    <font>
      <sz val="14"/>
      <name val="Cordia New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1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3" fontId="4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0" fontId="2" fillId="0" borderId="0" xfId="0" applyFont="1" applyAlignment="1">
      <alignment vertical="center"/>
    </xf>
    <xf numFmtId="0" fontId="5" fillId="0" borderId="0" xfId="0" applyFont="1" applyBorder="1" applyAlignment="1"/>
    <xf numFmtId="3" fontId="5" fillId="0" borderId="0" xfId="0" applyNumberFormat="1" applyFont="1" applyAlignment="1">
      <alignment horizontal="right"/>
    </xf>
    <xf numFmtId="3" fontId="6" fillId="0" borderId="0" xfId="0" applyNumberFormat="1" applyFont="1" applyFill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/>
    <xf numFmtId="0" fontId="3" fillId="0" borderId="0" xfId="0" applyFont="1" applyAlignment="1" applyProtection="1">
      <alignment horizontal="left"/>
    </xf>
    <xf numFmtId="3" fontId="5" fillId="0" borderId="0" xfId="0" applyNumberFormat="1" applyFont="1" applyFill="1" applyAlignment="1">
      <alignment horizontal="right"/>
    </xf>
    <xf numFmtId="0" fontId="3" fillId="0" borderId="0" xfId="0" applyFont="1" applyBorder="1" applyAlignment="1" applyProtection="1">
      <alignment horizontal="left"/>
    </xf>
    <xf numFmtId="187" fontId="3" fillId="0" borderId="0" xfId="0" applyNumberFormat="1" applyFont="1" applyBorder="1" applyAlignment="1" applyProtection="1">
      <alignment horizontal="lef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188" fontId="3" fillId="0" borderId="0" xfId="0" applyNumberFormat="1" applyFont="1"/>
    <xf numFmtId="0" fontId="2" fillId="0" borderId="0" xfId="0" applyFont="1" applyBorder="1" applyAlignment="1">
      <alignment horizontal="center"/>
    </xf>
    <xf numFmtId="189" fontId="2" fillId="0" borderId="0" xfId="0" applyNumberFormat="1" applyFont="1" applyBorder="1" applyAlignment="1">
      <alignment horizontal="right"/>
    </xf>
    <xf numFmtId="188" fontId="2" fillId="0" borderId="0" xfId="0" applyNumberFormat="1" applyFont="1"/>
    <xf numFmtId="188" fontId="3" fillId="0" borderId="0" xfId="0" applyNumberFormat="1" applyFont="1" applyBorder="1" applyAlignment="1">
      <alignment horizontal="right"/>
    </xf>
    <xf numFmtId="188" fontId="7" fillId="0" borderId="0" xfId="0" applyNumberFormat="1" applyFont="1" applyBorder="1" applyAlignment="1">
      <alignment horizontal="right"/>
    </xf>
    <xf numFmtId="190" fontId="3" fillId="0" borderId="0" xfId="0" applyNumberFormat="1" applyFont="1" applyBorder="1" applyAlignment="1">
      <alignment horizontal="right"/>
    </xf>
    <xf numFmtId="188" fontId="3" fillId="0" borderId="0" xfId="0" applyNumberFormat="1" applyFont="1" applyAlignment="1">
      <alignment horizontal="right"/>
    </xf>
    <xf numFmtId="0" fontId="3" fillId="0" borderId="2" xfId="0" applyFont="1" applyBorder="1" applyAlignment="1" applyProtection="1">
      <alignment horizontal="left"/>
    </xf>
    <xf numFmtId="0" fontId="3" fillId="0" borderId="0" xfId="0" applyFont="1" applyBorder="1"/>
    <xf numFmtId="0" fontId="8" fillId="0" borderId="0" xfId="0" applyFont="1"/>
    <xf numFmtId="188" fontId="8" fillId="0" borderId="0" xfId="0" applyNumberFormat="1" applyFont="1" applyFill="1" applyBorder="1" applyAlignment="1">
      <alignment horizontal="right"/>
    </xf>
    <xf numFmtId="0" fontId="8" fillId="0" borderId="0" xfId="0" applyFont="1" applyBorder="1"/>
    <xf numFmtId="189" fontId="3" fillId="0" borderId="0" xfId="0" applyNumberFormat="1" applyFont="1" applyBorder="1" applyAlignment="1">
      <alignment horizontal="right"/>
    </xf>
    <xf numFmtId="189" fontId="5" fillId="0" borderId="0" xfId="0" applyNumberFormat="1" applyFont="1" applyBorder="1" applyAlignment="1">
      <alignment horizontal="right"/>
    </xf>
    <xf numFmtId="189" fontId="5" fillId="0" borderId="0" xfId="0" applyNumberFormat="1" applyFont="1" applyBorder="1" applyAlignment="1">
      <alignment horizontal="right" vertical="center"/>
    </xf>
    <xf numFmtId="189" fontId="5" fillId="0" borderId="0" xfId="0" applyNumberFormat="1" applyFont="1" applyBorder="1" applyAlignment="1">
      <alignment vertical="center"/>
    </xf>
    <xf numFmtId="189" fontId="3" fillId="0" borderId="2" xfId="0" applyNumberFormat="1" applyFont="1" applyBorder="1" applyAlignment="1">
      <alignment horizontal="right"/>
    </xf>
    <xf numFmtId="41" fontId="5" fillId="0" borderId="0" xfId="0" applyNumberFormat="1" applyFont="1" applyAlignment="1">
      <alignment horizontal="right"/>
    </xf>
    <xf numFmtId="41" fontId="6" fillId="0" borderId="0" xfId="0" applyNumberFormat="1" applyFont="1" applyFill="1" applyAlignment="1">
      <alignment horizontal="right" vertical="center"/>
    </xf>
    <xf numFmtId="3" fontId="3" fillId="0" borderId="0" xfId="0" applyNumberFormat="1" applyFont="1" applyFill="1" applyAlignment="1">
      <alignment horizontal="right"/>
    </xf>
    <xf numFmtId="41" fontId="3" fillId="0" borderId="0" xfId="0" applyNumberFormat="1" applyFont="1" applyBorder="1" applyAlignment="1">
      <alignment horizontal="right"/>
    </xf>
    <xf numFmtId="41" fontId="3" fillId="0" borderId="0" xfId="0" applyNumberFormat="1" applyFont="1" applyBorder="1" applyAlignment="1">
      <alignment horizontal="right" vertical="center"/>
    </xf>
    <xf numFmtId="41" fontId="3" fillId="0" borderId="0" xfId="0" applyNumberFormat="1" applyFont="1" applyBorder="1" applyAlignment="1">
      <alignment vertical="center"/>
    </xf>
    <xf numFmtId="41" fontId="3" fillId="0" borderId="2" xfId="0" applyNumberFormat="1" applyFont="1" applyBorder="1" applyAlignment="1">
      <alignment vertical="center"/>
    </xf>
    <xf numFmtId="0" fontId="10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6"/>
    <cellStyle name="ปกติ" xfId="0" builtinId="0"/>
    <cellStyle name="ปกติ 2" xfId="7"/>
    <cellStyle name="ปกติ 3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39"/>
  <sheetViews>
    <sheetView showGridLines="0" tabSelected="1" view="pageBreakPreview" topLeftCell="A28" zoomScale="80" zoomScaleNormal="75" zoomScaleSheetLayoutView="80" workbookViewId="0">
      <selection activeCell="I25" sqref="I25"/>
    </sheetView>
  </sheetViews>
  <sheetFormatPr defaultColWidth="9.09765625" defaultRowHeight="26.25" customHeight="1"/>
  <cols>
    <col min="1" max="1" width="33.296875" style="1" customWidth="1"/>
    <col min="2" max="4" width="22.69921875" style="2" customWidth="1"/>
    <col min="5" max="5" width="9.09765625" style="2"/>
    <col min="6" max="8" width="10.69921875" style="2" customWidth="1"/>
    <col min="9" max="16384" width="9.09765625" style="2"/>
  </cols>
  <sheetData>
    <row r="1" spans="1:4" s="1" customFormat="1" ht="27.75">
      <c r="A1" s="1" t="s">
        <v>0</v>
      </c>
      <c r="B1" s="2"/>
      <c r="C1" s="2"/>
      <c r="D1" s="2"/>
    </row>
    <row r="2" spans="1:4" ht="27.75">
      <c r="A2" s="1" t="s">
        <v>25</v>
      </c>
    </row>
    <row r="3" spans="1:4" ht="8.25" customHeight="1"/>
    <row r="4" spans="1:4" s="1" customFormat="1" ht="30" customHeight="1">
      <c r="A4" s="3" t="s">
        <v>1</v>
      </c>
      <c r="B4" s="4" t="s">
        <v>2</v>
      </c>
      <c r="C4" s="4" t="s">
        <v>3</v>
      </c>
      <c r="D4" s="4" t="s">
        <v>4</v>
      </c>
    </row>
    <row r="5" spans="1:4" s="1" customFormat="1" ht="27.75">
      <c r="B5" s="47" t="s">
        <v>5</v>
      </c>
      <c r="C5" s="47"/>
      <c r="D5" s="47"/>
    </row>
    <row r="6" spans="1:4" s="8" customFormat="1" ht="24.95" customHeight="1">
      <c r="A6" s="5" t="s">
        <v>6</v>
      </c>
      <c r="B6" s="6">
        <f>C6+D6</f>
        <v>445233</v>
      </c>
      <c r="C6" s="7">
        <f>C7+C8+C9+C10+C11+C15+C20</f>
        <v>219565</v>
      </c>
      <c r="D6" s="7">
        <f>D7+D8+D9+D10+D11+D15</f>
        <v>225668</v>
      </c>
    </row>
    <row r="7" spans="1:4" s="12" customFormat="1" ht="24.95" customHeight="1">
      <c r="A7" s="9" t="s">
        <v>7</v>
      </c>
      <c r="B7" s="10">
        <f t="shared" ref="B7:B18" si="0">C7+D7</f>
        <v>11216</v>
      </c>
      <c r="C7" s="11">
        <v>3121</v>
      </c>
      <c r="D7" s="11">
        <v>8095</v>
      </c>
    </row>
    <row r="8" spans="1:4" s="12" customFormat="1" ht="24.95" customHeight="1">
      <c r="A8" s="13" t="s">
        <v>8</v>
      </c>
      <c r="B8" s="10">
        <f t="shared" si="0"/>
        <v>140456</v>
      </c>
      <c r="C8" s="19">
        <v>65004</v>
      </c>
      <c r="D8" s="19">
        <v>75452</v>
      </c>
    </row>
    <row r="9" spans="1:4" s="12" customFormat="1" ht="24.95" customHeight="1">
      <c r="A9" s="14" t="s">
        <v>9</v>
      </c>
      <c r="B9" s="15">
        <f t="shared" si="0"/>
        <v>116176</v>
      </c>
      <c r="C9" s="19">
        <v>60471</v>
      </c>
      <c r="D9" s="19">
        <v>55705</v>
      </c>
    </row>
    <row r="10" spans="1:4" s="12" customFormat="1" ht="24.95" customHeight="1">
      <c r="A10" s="14" t="s">
        <v>10</v>
      </c>
      <c r="B10" s="15">
        <f t="shared" si="0"/>
        <v>81448</v>
      </c>
      <c r="C10" s="19">
        <v>45086</v>
      </c>
      <c r="D10" s="19">
        <v>36362</v>
      </c>
    </row>
    <row r="11" spans="1:4" ht="24.95" customHeight="1">
      <c r="A11" s="13" t="s">
        <v>11</v>
      </c>
      <c r="B11" s="10">
        <f>C11+D11</f>
        <v>49874</v>
      </c>
      <c r="C11" s="41">
        <f>C12+C13</f>
        <v>27674</v>
      </c>
      <c r="D11" s="41">
        <f>D12+D13</f>
        <v>22200</v>
      </c>
    </row>
    <row r="12" spans="1:4" ht="24.95" customHeight="1">
      <c r="A12" s="16" t="s">
        <v>12</v>
      </c>
      <c r="B12" s="10">
        <f>C12+D12</f>
        <v>44079</v>
      </c>
      <c r="C12" s="19">
        <v>24866</v>
      </c>
      <c r="D12" s="19">
        <v>19213</v>
      </c>
    </row>
    <row r="13" spans="1:4" ht="24.95" customHeight="1">
      <c r="A13" s="16" t="s">
        <v>13</v>
      </c>
      <c r="B13" s="10">
        <f t="shared" si="0"/>
        <v>5795</v>
      </c>
      <c r="C13" s="19">
        <v>2808</v>
      </c>
      <c r="D13" s="19">
        <v>2987</v>
      </c>
    </row>
    <row r="14" spans="1:4" ht="24.95" customHeight="1">
      <c r="A14" s="17" t="s">
        <v>14</v>
      </c>
      <c r="B14" s="39">
        <f>C14</f>
        <v>0</v>
      </c>
      <c r="C14" s="40">
        <v>0</v>
      </c>
      <c r="D14" s="40">
        <v>0</v>
      </c>
    </row>
    <row r="15" spans="1:4" ht="24.95" customHeight="1">
      <c r="A15" s="13" t="s">
        <v>16</v>
      </c>
      <c r="B15" s="10">
        <f>B16+B17+B18</f>
        <v>45858</v>
      </c>
      <c r="C15" s="15">
        <f>C16+C17+C18</f>
        <v>18004</v>
      </c>
      <c r="D15" s="15">
        <f>D16+D17+D18</f>
        <v>27854</v>
      </c>
    </row>
    <row r="16" spans="1:4" s="12" customFormat="1" ht="24.95" customHeight="1">
      <c r="A16" s="17" t="s">
        <v>17</v>
      </c>
      <c r="B16" s="18">
        <f t="shared" si="0"/>
        <v>22473</v>
      </c>
      <c r="C16" s="19">
        <v>9555</v>
      </c>
      <c r="D16" s="19">
        <v>12918</v>
      </c>
    </row>
    <row r="17" spans="1:9" s="12" customFormat="1" ht="24.95" customHeight="1">
      <c r="A17" s="17" t="s">
        <v>18</v>
      </c>
      <c r="B17" s="18">
        <f t="shared" si="0"/>
        <v>13455</v>
      </c>
      <c r="C17" s="19">
        <v>6168</v>
      </c>
      <c r="D17" s="19">
        <v>7287</v>
      </c>
    </row>
    <row r="18" spans="1:9" s="12" customFormat="1" ht="24.95" customHeight="1">
      <c r="A18" s="17" t="s">
        <v>19</v>
      </c>
      <c r="B18" s="18">
        <f t="shared" si="0"/>
        <v>9930</v>
      </c>
      <c r="C18" s="19">
        <v>2281</v>
      </c>
      <c r="D18" s="19">
        <v>7649</v>
      </c>
    </row>
    <row r="19" spans="1:9" s="12" customFormat="1" ht="24.95" customHeight="1">
      <c r="A19" s="16" t="s">
        <v>20</v>
      </c>
      <c r="B19" s="10" t="str">
        <f t="shared" ref="B19:B20" si="1">C19</f>
        <v xml:space="preserve"> - </v>
      </c>
      <c r="C19" s="20" t="s">
        <v>15</v>
      </c>
      <c r="D19" s="20" t="s">
        <v>15</v>
      </c>
    </row>
    <row r="20" spans="1:9" s="12" customFormat="1" ht="24.95" customHeight="1">
      <c r="A20" s="16" t="s">
        <v>21</v>
      </c>
      <c r="B20" s="10">
        <f t="shared" si="1"/>
        <v>205</v>
      </c>
      <c r="C20" s="20">
        <v>205</v>
      </c>
      <c r="D20" s="20" t="s">
        <v>15</v>
      </c>
    </row>
    <row r="21" spans="1:9" ht="24.95" customHeight="1">
      <c r="A21" s="2"/>
      <c r="B21" s="48" t="s">
        <v>22</v>
      </c>
      <c r="C21" s="48"/>
      <c r="D21" s="48"/>
      <c r="F21" s="21"/>
      <c r="G21" s="21"/>
      <c r="H21" s="21"/>
    </row>
    <row r="22" spans="1:9" s="1" customFormat="1" ht="27.75">
      <c r="A22" s="22" t="s">
        <v>6</v>
      </c>
      <c r="B22" s="23">
        <f>B23+B24+B25+B26+B27+B31</f>
        <v>99.953956692338608</v>
      </c>
      <c r="C22" s="23">
        <f>C23+C24+C25+C26+C27+C31</f>
        <v>99.967761255209155</v>
      </c>
      <c r="D22" s="23">
        <v>100</v>
      </c>
      <c r="F22" s="24"/>
      <c r="G22" s="24"/>
      <c r="H22" s="24"/>
      <c r="I22" s="24"/>
    </row>
    <row r="23" spans="1:9" ht="24.95" customHeight="1">
      <c r="A23" s="9" t="s">
        <v>7</v>
      </c>
      <c r="B23" s="34">
        <f t="shared" ref="B23:B34" si="2">B7/$B$6*100</f>
        <v>2.5191304328295518</v>
      </c>
      <c r="C23" s="34">
        <f>C7/$C$6*100</f>
        <v>1.4214469519276751</v>
      </c>
      <c r="D23" s="34">
        <f>+D7/$D$6*100</f>
        <v>3.5871279933353422</v>
      </c>
      <c r="F23" s="25"/>
      <c r="G23" s="25"/>
      <c r="H23" s="25"/>
      <c r="I23" s="25"/>
    </row>
    <row r="24" spans="1:9" ht="24.95" customHeight="1">
      <c r="A24" s="13" t="s">
        <v>8</v>
      </c>
      <c r="B24" s="34">
        <f t="shared" si="2"/>
        <v>31.546628394570931</v>
      </c>
      <c r="C24" s="34">
        <f>C8/$C$6*100</f>
        <v>29.605811490902468</v>
      </c>
      <c r="D24" s="34">
        <f t="shared" ref="D24:D30" si="3">+D8/$D$6*100</f>
        <v>33.434957548256733</v>
      </c>
      <c r="F24" s="25"/>
      <c r="G24" s="25"/>
      <c r="H24" s="25"/>
      <c r="I24" s="25"/>
    </row>
    <row r="25" spans="1:9" ht="24.95" customHeight="1">
      <c r="A25" s="14" t="s">
        <v>9</v>
      </c>
      <c r="B25" s="34">
        <f t="shared" si="2"/>
        <v>26.093303955457031</v>
      </c>
      <c r="C25" s="34">
        <f>C9/$C$6*100</f>
        <v>27.54127479334138</v>
      </c>
      <c r="D25" s="34">
        <f t="shared" si="3"/>
        <v>24.68449226297038</v>
      </c>
      <c r="F25" s="25"/>
      <c r="G25" s="25"/>
      <c r="H25" s="25"/>
      <c r="I25" s="25"/>
    </row>
    <row r="26" spans="1:9" ht="24.95" customHeight="1">
      <c r="A26" s="14" t="s">
        <v>10</v>
      </c>
      <c r="B26" s="34">
        <f t="shared" si="2"/>
        <v>18.293343036118166</v>
      </c>
      <c r="C26" s="34">
        <f>C10/$C$6*100</f>
        <v>20.534238152711044</v>
      </c>
      <c r="D26" s="34">
        <f t="shared" si="3"/>
        <v>16.113051030717692</v>
      </c>
      <c r="F26" s="25"/>
      <c r="G26" s="25"/>
      <c r="H26" s="25"/>
      <c r="I26" s="25"/>
    </row>
    <row r="27" spans="1:9" ht="24.95" customHeight="1">
      <c r="A27" s="2" t="s">
        <v>11</v>
      </c>
      <c r="B27" s="34">
        <f t="shared" si="2"/>
        <v>11.201775250262221</v>
      </c>
      <c r="C27" s="34">
        <f>SUM(C28:C30)</f>
        <v>12.604012479220277</v>
      </c>
      <c r="D27" s="34">
        <f>SUM(D28:D30)</f>
        <v>9.8374603399684499</v>
      </c>
      <c r="F27" s="25"/>
      <c r="G27" s="25"/>
      <c r="H27" s="25"/>
      <c r="I27" s="26"/>
    </row>
    <row r="28" spans="1:9" ht="24.95" customHeight="1">
      <c r="A28" s="16" t="s">
        <v>12</v>
      </c>
      <c r="B28" s="34">
        <f t="shared" si="2"/>
        <v>9.9002095532002343</v>
      </c>
      <c r="C28" s="35">
        <f>C12/$C$6*100</f>
        <v>11.325120123881311</v>
      </c>
      <c r="D28" s="35">
        <f t="shared" si="3"/>
        <v>8.5138344825141363</v>
      </c>
      <c r="F28" s="25"/>
      <c r="G28" s="25"/>
      <c r="H28" s="25"/>
      <c r="I28" s="25"/>
    </row>
    <row r="29" spans="1:9" ht="24.95" customHeight="1">
      <c r="A29" s="16" t="s">
        <v>13</v>
      </c>
      <c r="B29" s="34">
        <f t="shared" si="2"/>
        <v>1.3015656970619878</v>
      </c>
      <c r="C29" s="35">
        <f>C13/$C$6*100</f>
        <v>1.2788923553389657</v>
      </c>
      <c r="D29" s="35">
        <f t="shared" si="3"/>
        <v>1.3236258574543134</v>
      </c>
      <c r="F29" s="25"/>
      <c r="G29" s="25"/>
      <c r="H29" s="25"/>
      <c r="I29" s="25"/>
    </row>
    <row r="30" spans="1:9" ht="24.95" customHeight="1">
      <c r="A30" s="17" t="s">
        <v>14</v>
      </c>
      <c r="B30" s="34">
        <f t="shared" si="2"/>
        <v>0</v>
      </c>
      <c r="C30" s="36">
        <f>C14/$C$6*100</f>
        <v>0</v>
      </c>
      <c r="D30" s="37">
        <f t="shared" si="3"/>
        <v>0</v>
      </c>
      <c r="F30" s="25"/>
      <c r="G30" s="25"/>
      <c r="H30" s="25"/>
      <c r="I30" s="27"/>
    </row>
    <row r="31" spans="1:9" ht="24.95" customHeight="1">
      <c r="A31" s="13" t="s">
        <v>16</v>
      </c>
      <c r="B31" s="34">
        <f t="shared" si="2"/>
        <v>10.299775623100714</v>
      </c>
      <c r="C31" s="35">
        <f>SUM(C32:C34)</f>
        <v>8.2609773871063243</v>
      </c>
      <c r="D31" s="35">
        <f>SUM(D32:D34)</f>
        <v>12.442910824751406</v>
      </c>
      <c r="F31" s="25"/>
      <c r="G31" s="25"/>
      <c r="H31" s="25"/>
      <c r="I31" s="26"/>
    </row>
    <row r="32" spans="1:9" ht="24.95" customHeight="1">
      <c r="A32" s="17" t="s">
        <v>17</v>
      </c>
      <c r="B32" s="34">
        <v>5.0999999999999996</v>
      </c>
      <c r="C32" s="35">
        <f>C16/$C$6*100</f>
        <v>4.3517864869173142</v>
      </c>
      <c r="D32" s="35">
        <f>+D16/$D$6*100</f>
        <v>5.7243384086356954</v>
      </c>
      <c r="F32" s="25"/>
      <c r="G32" s="25"/>
      <c r="H32" s="25"/>
      <c r="I32" s="25"/>
    </row>
    <row r="33" spans="1:11" ht="24.95" customHeight="1">
      <c r="A33" s="17" t="s">
        <v>18</v>
      </c>
      <c r="B33" s="34">
        <f t="shared" si="2"/>
        <v>3.0220131930921563</v>
      </c>
      <c r="C33" s="34">
        <f>C17/$C$6*100</f>
        <v>2.8091909001890101</v>
      </c>
      <c r="D33" s="34">
        <f>+D17/$D$6*100+0.1</f>
        <v>3.3290798872680223</v>
      </c>
      <c r="F33" s="25"/>
      <c r="G33" s="25"/>
      <c r="H33" s="25"/>
      <c r="I33" s="25"/>
    </row>
    <row r="34" spans="1:11" ht="24.95" customHeight="1">
      <c r="A34" s="17" t="s">
        <v>19</v>
      </c>
      <c r="B34" s="34">
        <f t="shared" si="2"/>
        <v>2.2302929028171765</v>
      </c>
      <c r="C34" s="34">
        <v>1.1000000000000001</v>
      </c>
      <c r="D34" s="34">
        <f>+D18/$D$6*100</f>
        <v>3.389492528847688</v>
      </c>
      <c r="F34" s="25"/>
      <c r="G34" s="25"/>
      <c r="H34" s="25"/>
      <c r="I34" s="25"/>
    </row>
    <row r="35" spans="1:11" ht="24.95" customHeight="1">
      <c r="A35" s="16" t="s">
        <v>20</v>
      </c>
      <c r="B35" s="42">
        <v>0</v>
      </c>
      <c r="C35" s="43">
        <v>0</v>
      </c>
      <c r="D35" s="44">
        <v>0</v>
      </c>
      <c r="F35" s="25"/>
      <c r="G35" s="25"/>
      <c r="H35" s="25"/>
      <c r="I35" s="28"/>
    </row>
    <row r="36" spans="1:11" ht="24.95" customHeight="1">
      <c r="A36" s="29" t="s">
        <v>21</v>
      </c>
      <c r="B36" s="38">
        <v>0.1</v>
      </c>
      <c r="C36" s="38">
        <f>C20/$C$6*100</f>
        <v>9.3366429075672358E-2</v>
      </c>
      <c r="D36" s="45">
        <v>0</v>
      </c>
      <c r="F36" s="25"/>
      <c r="G36" s="25"/>
      <c r="H36" s="25"/>
      <c r="I36" s="25"/>
      <c r="J36" s="30"/>
      <c r="K36" s="30"/>
    </row>
    <row r="37" spans="1:11" s="31" customFormat="1" ht="6.75" customHeight="1">
      <c r="A37" s="31" t="s">
        <v>23</v>
      </c>
      <c r="B37" s="32"/>
      <c r="F37" s="33"/>
      <c r="G37" s="33"/>
      <c r="H37" s="33"/>
      <c r="I37" s="33"/>
      <c r="J37" s="33"/>
      <c r="K37" s="33"/>
    </row>
    <row r="38" spans="1:11" s="46" customFormat="1" ht="24" customHeight="1">
      <c r="A38" s="46" t="s">
        <v>24</v>
      </c>
    </row>
    <row r="39" spans="1:11" s="46" customFormat="1" ht="27" customHeight="1">
      <c r="A39" s="46" t="s">
        <v>26</v>
      </c>
    </row>
  </sheetData>
  <mergeCells count="2">
    <mergeCell ref="B5:D5"/>
    <mergeCell ref="B21:D21"/>
  </mergeCells>
  <pageMargins left="0.98425196850393704" right="0.59055118110236227" top="0.70866141732283472" bottom="0.23622047244094491" header="0.31496062992125984" footer="0.15748031496062992"/>
  <pageSetup paperSize="9" scale="62" firstPageNumber="7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Nantrakarnn</dc:creator>
  <cp:lastModifiedBy>User</cp:lastModifiedBy>
  <dcterms:created xsi:type="dcterms:W3CDTF">2018-07-12T03:25:32Z</dcterms:created>
  <dcterms:modified xsi:type="dcterms:W3CDTF">2018-10-25T07:51:22Z</dcterms:modified>
</cp:coreProperties>
</file>