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38" yWindow="376" windowWidth="7263" windowHeight="3882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B24" i="2"/>
  <c r="B25"/>
  <c r="B26"/>
  <c r="B27"/>
  <c r="B28"/>
  <c r="B29"/>
  <c r="B30"/>
  <c r="B32"/>
  <c r="B33"/>
  <c r="B34"/>
  <c r="B35"/>
  <c r="B37"/>
  <c r="B23"/>
  <c r="B8"/>
  <c r="B9"/>
  <c r="B10"/>
  <c r="B11"/>
  <c r="B12"/>
  <c r="B13"/>
  <c r="B14"/>
  <c r="B16"/>
  <c r="B17"/>
  <c r="B18"/>
  <c r="B19"/>
  <c r="B21"/>
  <c r="B7"/>
  <c r="E16" l="1"/>
  <c r="E12"/>
  <c r="D37" l="1"/>
  <c r="D35"/>
  <c r="D34"/>
  <c r="D33"/>
  <c r="D30"/>
  <c r="D29"/>
  <c r="D27" l="1"/>
  <c r="D26"/>
  <c r="D25"/>
  <c r="D24"/>
  <c r="D16"/>
  <c r="D32" s="1"/>
  <c r="D12"/>
  <c r="D28" s="1"/>
  <c r="D23" l="1"/>
</calcChain>
</file>

<file path=xl/sharedStrings.xml><?xml version="1.0" encoding="utf-8"?>
<sst xmlns="http://schemas.openxmlformats.org/spreadsheetml/2006/main" count="61" uniqueCount="29">
  <si>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</si>
  <si>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</si>
  <si>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</si>
  <si>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</si>
  <si>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</si>
  <si>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</si>
  <si>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</si>
  <si>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</si>
  <si>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</si>
  <si>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</si>
  <si>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</si>
  <si>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</si>
  <si>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</si>
  <si>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</si>
  <si>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</si>
  <si>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</si>
  <si>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</si>
  <si>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</si>
  <si>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</si>
  <si>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</si>
  <si>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</si>
  <si>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</si>
  <si>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</si>
  <si>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</si>
  <si>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</si>
  <si>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 xml:space="preserve">  -</t>
  </si>
  <si>
    <t>ปี 2560</t>
  </si>
  <si>
    <t>เฉลี่ย</t>
  </si>
  <si>
    <t xml:space="preserve">             รายไตรมาส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</si>
</sst>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188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87" fontId="8" fillId="0" borderId="0" xfId="4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89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189" fontId="7" fillId="0" borderId="0" xfId="6" applyNumberFormat="1" applyFont="1" applyAlignment="1">
      <alignment horizontal="right"/>
    </xf>
    <xf numFmtId="3" fontId="4" fillId="0" borderId="0" xfId="0" applyNumberFormat="1" applyFont="1" applyFill="1" applyAlignment="1"/>
    <xf numFmtId="3" fontId="8" fillId="0" borderId="0" xfId="0" applyNumberFormat="1" applyFont="1" applyFill="1" applyAlignment="1"/>
    <xf numFmtId="3" fontId="6" fillId="0" borderId="0" xfId="0" applyNumberFormat="1" applyFont="1" applyFill="1" applyAlignme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9"/>
  <sheetViews>
    <sheetView tabSelected="1" view="pageLayout" workbookViewId="0">
      <selection activeCell="G6" sqref="G6"/>
    </sheetView>
  </sheetViews>
  <sheetFormatPr defaultColWidth="9.09765625" defaultRowHeight="21.3"/>
  <cols>
    <col min="1" max="1" width="27" style="1" customWidth="1"/>
    <col min="2" max="6" width="11.19921875" style="1" customWidth="1"/>
    <col min="7" max="16384" width="9.09765625" style="1"/>
  </cols>
  <sheetData>
    <row r="1" spans="1:6">
      <c r="A1" s="3" t="s">
        <v>24</v>
      </c>
    </row>
    <row r="2" spans="1:6">
      <c r="A2" s="3" t="s">
        <v>28</v>
      </c>
    </row>
    <row r="3" spans="1:6" ht="11.3" customHeight="1">
      <c r="A3" s="4"/>
    </row>
    <row r="4" spans="1:6" s="2" customFormat="1" ht="18.2">
      <c r="A4" s="30" t="s">
        <v>1</v>
      </c>
      <c r="B4" s="34" t="s">
        <v>27</v>
      </c>
      <c r="C4" s="33" t="s">
        <v>26</v>
      </c>
      <c r="D4" s="33"/>
      <c r="E4" s="33"/>
      <c r="F4" s="33"/>
    </row>
    <row r="5" spans="1:6" s="2" customFormat="1" ht="18.2">
      <c r="A5" s="31"/>
      <c r="B5" s="35"/>
      <c r="C5" s="6" t="s">
        <v>18</v>
      </c>
      <c r="D5" s="6" t="s">
        <v>19</v>
      </c>
      <c r="E5" s="6" t="s">
        <v>20</v>
      </c>
      <c r="F5" s="6" t="s">
        <v>21</v>
      </c>
    </row>
    <row r="6" spans="1:6" s="2" customFormat="1" ht="18.2">
      <c r="B6" s="36" t="s">
        <v>23</v>
      </c>
      <c r="C6" s="36"/>
      <c r="D6" s="36"/>
      <c r="E6" s="36"/>
      <c r="F6" s="36"/>
    </row>
    <row r="7" spans="1:6" s="2" customFormat="1" ht="18.8" customHeight="1">
      <c r="A7" s="15" t="s">
        <v>2</v>
      </c>
      <c r="B7" s="26">
        <f>AVERAGE(C7:F7)</f>
        <v>448511.75</v>
      </c>
      <c r="C7" s="27">
        <v>447731</v>
      </c>
      <c r="D7" s="24">
        <v>448325</v>
      </c>
      <c r="E7" s="24">
        <v>448836.99000000005</v>
      </c>
      <c r="F7" s="26">
        <v>449154.01</v>
      </c>
    </row>
    <row r="8" spans="1:6" s="2" customFormat="1" ht="18.8" customHeight="1">
      <c r="A8" s="16" t="s">
        <v>3</v>
      </c>
      <c r="B8" s="22">
        <f t="shared" ref="B8:B21" si="0">AVERAGE(C8:F8)</f>
        <v>11755.642499999998</v>
      </c>
      <c r="C8" s="28">
        <v>7332.69</v>
      </c>
      <c r="D8" s="22">
        <v>12134</v>
      </c>
      <c r="E8" s="9">
        <v>15515.29</v>
      </c>
      <c r="F8" s="22">
        <v>12040.59</v>
      </c>
    </row>
    <row r="9" spans="1:6" s="2" customFormat="1" ht="18.8" customHeight="1">
      <c r="A9" s="17" t="s">
        <v>4</v>
      </c>
      <c r="B9" s="22">
        <f t="shared" si="0"/>
        <v>42305.182500000003</v>
      </c>
      <c r="C9" s="28">
        <v>36914.589999999997</v>
      </c>
      <c r="D9" s="22">
        <v>45647</v>
      </c>
      <c r="E9" s="9">
        <v>45327.32</v>
      </c>
      <c r="F9" s="22">
        <v>41331.82</v>
      </c>
    </row>
    <row r="10" spans="1:6" s="2" customFormat="1" ht="18.8" customHeight="1">
      <c r="A10" s="18" t="s">
        <v>5</v>
      </c>
      <c r="B10" s="22">
        <f t="shared" si="0"/>
        <v>83427.674999999988</v>
      </c>
      <c r="C10" s="28">
        <v>92022.04</v>
      </c>
      <c r="D10" s="22">
        <v>76763</v>
      </c>
      <c r="E10" s="9">
        <v>79692.22</v>
      </c>
      <c r="F10" s="22">
        <v>85233.44</v>
      </c>
    </row>
    <row r="11" spans="1:6" s="2" customFormat="1" ht="18.8" customHeight="1">
      <c r="A11" s="18" t="s">
        <v>6</v>
      </c>
      <c r="B11" s="22">
        <f t="shared" si="0"/>
        <v>104355.9725</v>
      </c>
      <c r="C11" s="28">
        <v>104647.59</v>
      </c>
      <c r="D11" s="22">
        <v>96719</v>
      </c>
      <c r="E11" s="9">
        <v>107013.77</v>
      </c>
      <c r="F11" s="22">
        <v>109043.53</v>
      </c>
    </row>
    <row r="12" spans="1:6" s="2" customFormat="1" ht="18.8" customHeight="1">
      <c r="A12" s="17" t="s">
        <v>7</v>
      </c>
      <c r="B12" s="22">
        <f t="shared" si="0"/>
        <v>97848.23000000001</v>
      </c>
      <c r="C12" s="29">
        <v>89605.459999999992</v>
      </c>
      <c r="D12" s="22">
        <f>D13+D14</f>
        <v>100310</v>
      </c>
      <c r="E12" s="23">
        <f>SUM(E13:E15)</f>
        <v>99157.31</v>
      </c>
      <c r="F12" s="22">
        <v>102320.15</v>
      </c>
    </row>
    <row r="13" spans="1:6" s="2" customFormat="1" ht="18.8" customHeight="1">
      <c r="A13" s="18" t="s">
        <v>8</v>
      </c>
      <c r="B13" s="22">
        <f t="shared" si="0"/>
        <v>70432.614999999991</v>
      </c>
      <c r="C13" s="28">
        <v>69768.5</v>
      </c>
      <c r="D13" s="22">
        <v>69770</v>
      </c>
      <c r="E13" s="9">
        <v>68019.899999999994</v>
      </c>
      <c r="F13" s="22">
        <v>74172.06</v>
      </c>
    </row>
    <row r="14" spans="1:6" s="2" customFormat="1" ht="18.8" customHeight="1">
      <c r="A14" s="18" t="s">
        <v>9</v>
      </c>
      <c r="B14" s="22">
        <f t="shared" si="0"/>
        <v>27415.614999999998</v>
      </c>
      <c r="C14" s="28">
        <v>19836.96</v>
      </c>
      <c r="D14" s="22">
        <v>30540</v>
      </c>
      <c r="E14" s="9">
        <v>31137.41</v>
      </c>
      <c r="F14" s="22">
        <v>28148.09</v>
      </c>
    </row>
    <row r="15" spans="1:6" s="2" customFormat="1" ht="18.8" customHeight="1">
      <c r="A15" s="19" t="s">
        <v>10</v>
      </c>
      <c r="B15" s="22" t="s">
        <v>17</v>
      </c>
      <c r="C15" s="8" t="s">
        <v>0</v>
      </c>
      <c r="D15" s="22" t="s">
        <v>17</v>
      </c>
      <c r="E15" s="9" t="s">
        <v>0</v>
      </c>
      <c r="F15" s="22" t="s">
        <v>0</v>
      </c>
    </row>
    <row r="16" spans="1:6" s="2" customFormat="1" ht="18.8" customHeight="1">
      <c r="A16" s="17" t="s">
        <v>11</v>
      </c>
      <c r="B16" s="22">
        <f t="shared" si="0"/>
        <v>103244.63249999999</v>
      </c>
      <c r="C16" s="29">
        <v>108833.5</v>
      </c>
      <c r="D16" s="22">
        <f>D17+D18+D19</f>
        <v>108982</v>
      </c>
      <c r="E16" s="23">
        <f>SUM(E17:E19)</f>
        <v>98236.93</v>
      </c>
      <c r="F16" s="22">
        <v>96926.099999999991</v>
      </c>
    </row>
    <row r="17" spans="1:6" s="2" customFormat="1" ht="18.8" customHeight="1">
      <c r="A17" s="19" t="s">
        <v>12</v>
      </c>
      <c r="B17" s="22">
        <f t="shared" si="0"/>
        <v>70418.430000000008</v>
      </c>
      <c r="C17" s="28">
        <v>75605.02</v>
      </c>
      <c r="D17" s="22">
        <v>75033</v>
      </c>
      <c r="E17" s="9">
        <v>68283.009999999995</v>
      </c>
      <c r="F17" s="22">
        <v>62752.69</v>
      </c>
    </row>
    <row r="18" spans="1:6" s="2" customFormat="1" ht="18.8" customHeight="1">
      <c r="A18" s="19" t="s">
        <v>13</v>
      </c>
      <c r="B18" s="22">
        <f t="shared" si="0"/>
        <v>22957.067499999997</v>
      </c>
      <c r="C18" s="28">
        <v>23312.639999999999</v>
      </c>
      <c r="D18" s="22">
        <v>25546</v>
      </c>
      <c r="E18" s="9">
        <v>20115.23</v>
      </c>
      <c r="F18" s="22">
        <v>22854.400000000001</v>
      </c>
    </row>
    <row r="19" spans="1:6" s="2" customFormat="1" ht="18.8" customHeight="1">
      <c r="A19" s="19" t="s">
        <v>14</v>
      </c>
      <c r="B19" s="22">
        <f t="shared" si="0"/>
        <v>9869.1350000000002</v>
      </c>
      <c r="C19" s="28">
        <v>9915.84</v>
      </c>
      <c r="D19" s="22">
        <v>8403</v>
      </c>
      <c r="E19" s="9">
        <v>9838.69</v>
      </c>
      <c r="F19" s="22">
        <v>11319.01</v>
      </c>
    </row>
    <row r="20" spans="1:6" s="2" customFormat="1" ht="18.8" customHeight="1">
      <c r="A20" s="18" t="s">
        <v>15</v>
      </c>
      <c r="B20" s="22" t="s">
        <v>17</v>
      </c>
      <c r="C20" s="8" t="s">
        <v>0</v>
      </c>
      <c r="D20" s="22" t="s">
        <v>17</v>
      </c>
      <c r="E20" s="9" t="s">
        <v>0</v>
      </c>
      <c r="F20" s="22" t="s">
        <v>0</v>
      </c>
    </row>
    <row r="21" spans="1:6" s="2" customFormat="1" ht="18.8" customHeight="1">
      <c r="A21" s="18" t="s">
        <v>16</v>
      </c>
      <c r="B21" s="22">
        <f t="shared" si="0"/>
        <v>5574.42</v>
      </c>
      <c r="C21" s="28">
        <v>8375.15</v>
      </c>
      <c r="D21" s="22">
        <v>7770</v>
      </c>
      <c r="E21" s="9">
        <v>3894.15</v>
      </c>
      <c r="F21" s="22">
        <v>2258.38</v>
      </c>
    </row>
    <row r="22" spans="1:6" s="2" customFormat="1" ht="18.8" customHeight="1">
      <c r="B22" s="32" t="s">
        <v>22</v>
      </c>
      <c r="C22" s="32"/>
      <c r="D22" s="32"/>
      <c r="E22" s="32"/>
      <c r="F22" s="32"/>
    </row>
    <row r="23" spans="1:6" s="2" customFormat="1" ht="18.8" customHeight="1">
      <c r="A23" s="7" t="s">
        <v>2</v>
      </c>
      <c r="B23" s="5">
        <f>AVERAGE(C23:F23)</f>
        <v>100</v>
      </c>
      <c r="C23" s="10">
        <v>100</v>
      </c>
      <c r="D23" s="10">
        <f>D24+D25+D26+D27+D28+D32+D37</f>
        <v>100</v>
      </c>
      <c r="E23" s="5">
        <v>100</v>
      </c>
      <c r="F23" s="5">
        <v>100</v>
      </c>
    </row>
    <row r="24" spans="1:6" s="2" customFormat="1" ht="18.8" customHeight="1">
      <c r="A24" s="16" t="s">
        <v>3</v>
      </c>
      <c r="B24" s="11">
        <f t="shared" ref="B24:B37" si="1">AVERAGE(C24:F24)</f>
        <v>2.6204414411795303</v>
      </c>
      <c r="C24" s="12">
        <v>1.6377445385733844</v>
      </c>
      <c r="D24" s="12">
        <f>D8/D7*100</f>
        <v>2.7065187085261808</v>
      </c>
      <c r="E24" s="11">
        <v>3.4567761449429559</v>
      </c>
      <c r="F24" s="11">
        <v>2.6807263726755997</v>
      </c>
    </row>
    <row r="25" spans="1:6" s="2" customFormat="1" ht="18.8" customHeight="1">
      <c r="A25" s="17" t="s">
        <v>4</v>
      </c>
      <c r="B25" s="11">
        <f t="shared" si="1"/>
        <v>9.4318693149138166</v>
      </c>
      <c r="C25" s="12">
        <v>8.2448144086516226</v>
      </c>
      <c r="D25" s="12">
        <f>D9/D7*100</f>
        <v>10.181676239335303</v>
      </c>
      <c r="E25" s="11">
        <v>10.09883788767053</v>
      </c>
      <c r="F25" s="11">
        <v>9.2021487239978104</v>
      </c>
    </row>
    <row r="26" spans="1:6" s="2" customFormat="1" ht="18.8" customHeight="1">
      <c r="A26" s="18" t="s">
        <v>5</v>
      </c>
      <c r="B26" s="11">
        <f t="shared" si="1"/>
        <v>18.60171543413378</v>
      </c>
      <c r="C26" s="12">
        <v>20.55297488894001</v>
      </c>
      <c r="D26" s="12">
        <f>D10/D7*100</f>
        <v>17.122176992137401</v>
      </c>
      <c r="E26" s="11">
        <v>17.755270126020584</v>
      </c>
      <c r="F26" s="11">
        <v>18.976439729437125</v>
      </c>
    </row>
    <row r="27" spans="1:6" s="2" customFormat="1" ht="18.8" customHeight="1">
      <c r="A27" s="18" t="s">
        <v>6</v>
      </c>
      <c r="B27" s="11">
        <f t="shared" si="1"/>
        <v>23.266569489071522</v>
      </c>
      <c r="C27" s="12">
        <v>23.372871210615301</v>
      </c>
      <c r="D27" s="12">
        <f>D11/D7*100</f>
        <v>21.573412145207161</v>
      </c>
      <c r="E27" s="11">
        <v>23.8424578152527</v>
      </c>
      <c r="F27" s="11">
        <v>24.277536785210934</v>
      </c>
    </row>
    <row r="28" spans="1:6" s="2" customFormat="1" ht="18.8" customHeight="1">
      <c r="A28" s="17" t="s">
        <v>7</v>
      </c>
      <c r="B28" s="11">
        <f t="shared" si="1"/>
        <v>21.81508034036656</v>
      </c>
      <c r="C28" s="12">
        <v>20.013235625855703</v>
      </c>
      <c r="D28" s="12">
        <f>D12/D7*100</f>
        <v>22.374393576088774</v>
      </c>
      <c r="E28" s="11">
        <v>22.092053954822212</v>
      </c>
      <c r="F28" s="11">
        <v>22.780638204699542</v>
      </c>
    </row>
    <row r="29" spans="1:6" s="2" customFormat="1" ht="18.8" customHeight="1">
      <c r="A29" s="18" t="s">
        <v>8</v>
      </c>
      <c r="B29" s="11">
        <f t="shared" si="1"/>
        <v>15.703369773560482</v>
      </c>
      <c r="C29" s="12">
        <v>15.582682458887145</v>
      </c>
      <c r="D29" s="12">
        <f>D13/D7*100</f>
        <v>15.562371047788993</v>
      </c>
      <c r="E29" s="11">
        <v>15.154700150716186</v>
      </c>
      <c r="F29" s="11">
        <v>16.513725436849601</v>
      </c>
    </row>
    <row r="30" spans="1:6" s="2" customFormat="1" ht="18.8" customHeight="1">
      <c r="A30" s="18" t="s">
        <v>9</v>
      </c>
      <c r="B30" s="11">
        <f t="shared" si="1"/>
        <v>6.111710566806078</v>
      </c>
      <c r="C30" s="12">
        <v>4.4305531669685596</v>
      </c>
      <c r="D30" s="12">
        <f>D14/D7*100</f>
        <v>6.8120225282997824</v>
      </c>
      <c r="E30" s="11">
        <v>6.9373538041060296</v>
      </c>
      <c r="F30" s="11">
        <v>6.2669127678499397</v>
      </c>
    </row>
    <row r="31" spans="1:6" s="2" customFormat="1" ht="18.8" customHeight="1">
      <c r="A31" s="19" t="s">
        <v>10</v>
      </c>
      <c r="B31" s="11" t="s">
        <v>17</v>
      </c>
      <c r="C31" s="11" t="s">
        <v>25</v>
      </c>
      <c r="D31" s="20" t="s">
        <v>17</v>
      </c>
      <c r="E31" s="11" t="s">
        <v>25</v>
      </c>
      <c r="F31" s="11" t="s">
        <v>25</v>
      </c>
    </row>
    <row r="32" spans="1:6" s="2" customFormat="1" ht="18.8" customHeight="1">
      <c r="A32" s="17" t="s">
        <v>11</v>
      </c>
      <c r="B32" s="11">
        <f t="shared" si="1"/>
        <v>23.020797476059101</v>
      </c>
      <c r="C32" s="12">
        <v>24.307787488469639</v>
      </c>
      <c r="D32" s="12">
        <f>D16/D7*100</f>
        <v>24.308704622762505</v>
      </c>
      <c r="E32" s="11">
        <v>21.886995098153562</v>
      </c>
      <c r="F32" s="11">
        <v>21.579702694850702</v>
      </c>
    </row>
    <row r="33" spans="1:6" s="2" customFormat="1" ht="18.8" customHeight="1">
      <c r="A33" s="19" t="s">
        <v>12</v>
      </c>
      <c r="B33" s="11">
        <f t="shared" si="1"/>
        <v>15.701796139147911</v>
      </c>
      <c r="C33" s="12">
        <v>16.886259830121212</v>
      </c>
      <c r="D33" s="12">
        <f>D17/D7*100</f>
        <v>16.73629621368427</v>
      </c>
      <c r="E33" s="11">
        <v>15.21332054205247</v>
      </c>
      <c r="F33" s="11">
        <v>13.97130797073369</v>
      </c>
    </row>
    <row r="34" spans="1:6" s="2" customFormat="1" ht="18.8" customHeight="1">
      <c r="A34" s="19" t="s">
        <v>13</v>
      </c>
      <c r="B34" s="11">
        <f t="shared" si="1"/>
        <v>5.1187236058261263</v>
      </c>
      <c r="C34" s="12">
        <v>5.2068407146255229</v>
      </c>
      <c r="D34" s="12">
        <f>D18/D7*100</f>
        <v>5.6980984776668713</v>
      </c>
      <c r="E34" s="11">
        <v>4.4816337441350367</v>
      </c>
      <c r="F34" s="11">
        <v>5.0883214868770743</v>
      </c>
    </row>
    <row r="35" spans="1:6" s="2" customFormat="1" ht="18.8" customHeight="1">
      <c r="A35" s="19" t="s">
        <v>14</v>
      </c>
      <c r="B35" s="11">
        <f t="shared" si="1"/>
        <v>2.2002777310850661</v>
      </c>
      <c r="C35" s="12">
        <v>2.2146869437229051</v>
      </c>
      <c r="D35" s="12">
        <f>D19/D7*100</f>
        <v>1.8743099314113645</v>
      </c>
      <c r="E35" s="11">
        <v>2.1920408119660548</v>
      </c>
      <c r="F35" s="11">
        <v>2.5200732372399393</v>
      </c>
    </row>
    <row r="36" spans="1:6" s="2" customFormat="1" ht="18.8" customHeight="1">
      <c r="A36" s="18" t="s">
        <v>15</v>
      </c>
      <c r="B36" s="11" t="s">
        <v>17</v>
      </c>
      <c r="C36" s="11" t="s">
        <v>17</v>
      </c>
      <c r="D36" s="20" t="s">
        <v>17</v>
      </c>
      <c r="E36" s="11" t="s">
        <v>17</v>
      </c>
      <c r="F36" s="11" t="s">
        <v>17</v>
      </c>
    </row>
    <row r="37" spans="1:6" s="2" customFormat="1" ht="18.8" customHeight="1">
      <c r="A37" s="18" t="s">
        <v>16</v>
      </c>
      <c r="B37" s="11">
        <f t="shared" si="1"/>
        <v>1.2435276210176565</v>
      </c>
      <c r="C37" s="13">
        <v>1.8705763058622253</v>
      </c>
      <c r="D37" s="13">
        <f>D21/D7*100</f>
        <v>1.7331177159426756</v>
      </c>
      <c r="E37" s="25">
        <v>0.86760897313744123</v>
      </c>
      <c r="F37" s="25">
        <v>0.50280748912828366</v>
      </c>
    </row>
    <row r="38" spans="1:6" s="2" customFormat="1" ht="9.25" customHeight="1">
      <c r="A38" s="14"/>
      <c r="B38" s="14"/>
      <c r="C38" s="14"/>
      <c r="D38" s="14"/>
      <c r="E38" s="14"/>
      <c r="F38" s="14"/>
    </row>
    <row r="39" spans="1:6" s="2" customFormat="1" ht="18.2">
      <c r="A39" s="21"/>
    </row>
  </sheetData>
  <mergeCells count="5">
    <mergeCell ref="C4:F4"/>
    <mergeCell ref="B6:F6"/>
    <mergeCell ref="B22:F22"/>
    <mergeCell ref="A4:A5"/>
    <mergeCell ref="B4:B5"/>
  </mergeCells>
  <pageMargins left="0.43307086614173229" right="0.43307086614173229" top="0.86614173228346458" bottom="0.55118110236220474" header="0.31496062992125984" footer="0.31496062992125984"/>
  <pageSetup paperSize="9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2017-10-10T07:36:49Z</cp:lastPrinted>
  <dcterms:created xsi:type="dcterms:W3CDTF">2014-02-26T23:21:30Z</dcterms:created>
  <dcterms:modified xsi:type="dcterms:W3CDTF">2018-01-05T07:13:45Z</dcterms:modified>
</cp:coreProperties>
</file>