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45" windowWidth="14880" windowHeight="8295" firstSheet="4" activeTab="4"/>
  </bookViews>
  <sheets>
    <sheet name="สารบัญ" sheetId="8" state="hidden" r:id="rId1"/>
    <sheet name="ตารางที่1" sheetId="1" state="hidden" r:id="rId2"/>
    <sheet name="ตารางที่2" sheetId="2" state="hidden" r:id="rId3"/>
    <sheet name="ตารางที่3" sheetId="3" state="hidden" r:id="rId4"/>
    <sheet name="ตารางที่4" sheetId="4" r:id="rId5"/>
    <sheet name="ตารางที่5" sheetId="5" state="hidden" r:id="rId6"/>
    <sheet name="ตารางที่6" sheetId="6" state="hidden" r:id="rId7"/>
    <sheet name="ตารางที่7" sheetId="7" state="hidden" r:id="rId8"/>
  </sheets>
  <definedNames>
    <definedName name="_xlnm.Print_Area" localSheetId="1">ตารางที่1!$A$1:$E$30</definedName>
    <definedName name="_xlnm.Print_Area" localSheetId="4">ตารางที่4!$A$1:$E$38</definedName>
    <definedName name="_xlnm.Print_Area" localSheetId="5">ตารางที่5!$A$1:$E$57</definedName>
  </definedNames>
  <calcPr calcId="125725"/>
</workbook>
</file>

<file path=xl/calcChain.xml><?xml version="1.0" encoding="utf-8"?>
<calcChain xmlns="http://schemas.openxmlformats.org/spreadsheetml/2006/main">
  <c r="D35" i="5"/>
  <c r="D37"/>
  <c r="D24" i="4"/>
  <c r="D26"/>
  <c r="D27"/>
  <c r="D28"/>
  <c r="D29"/>
  <c r="D31"/>
  <c r="D33"/>
  <c r="D34"/>
  <c r="B53" i="5"/>
  <c r="B46"/>
  <c r="B47"/>
  <c r="B48"/>
  <c r="B49"/>
  <c r="B50"/>
  <c r="B51"/>
  <c r="B38"/>
  <c r="B39"/>
  <c r="B40"/>
  <c r="B41"/>
  <c r="B42"/>
  <c r="B43"/>
  <c r="B35"/>
  <c r="B36"/>
  <c r="B17" i="6"/>
  <c r="B18"/>
  <c r="B19"/>
  <c r="B20"/>
  <c r="B21"/>
  <c r="C17"/>
  <c r="C18"/>
  <c r="C19"/>
  <c r="C20"/>
  <c r="D17"/>
  <c r="D18"/>
  <c r="D19"/>
  <c r="D20"/>
  <c r="D21"/>
  <c r="D21" i="7"/>
  <c r="D22"/>
  <c r="D23"/>
  <c r="D24"/>
  <c r="D25"/>
  <c r="D20"/>
  <c r="D19"/>
  <c r="C18"/>
  <c r="C20"/>
  <c r="C21"/>
  <c r="C22"/>
  <c r="C23"/>
  <c r="C24"/>
  <c r="C25"/>
  <c r="B19"/>
  <c r="B20"/>
  <c r="B21"/>
  <c r="B22"/>
  <c r="B23"/>
  <c r="B24"/>
  <c r="B25"/>
  <c r="B18"/>
  <c r="C45" i="5"/>
  <c r="B24" i="4"/>
  <c r="B23"/>
  <c r="B26"/>
  <c r="B27"/>
  <c r="B28"/>
  <c r="B29"/>
  <c r="B31"/>
  <c r="B33"/>
  <c r="B34"/>
  <c r="C23"/>
  <c r="C24"/>
  <c r="B19" i="1"/>
  <c r="C25"/>
  <c r="B20"/>
  <c r="C42" i="5"/>
  <c r="C36"/>
  <c r="B29" i="3"/>
  <c r="C29"/>
  <c r="D29"/>
  <c r="B30"/>
  <c r="C30"/>
  <c r="D30"/>
  <c r="B33"/>
  <c r="C33"/>
  <c r="D33"/>
  <c r="B34"/>
  <c r="C34"/>
  <c r="D34"/>
  <c r="B35"/>
  <c r="C35"/>
  <c r="D35"/>
  <c r="B13" i="2"/>
  <c r="C13"/>
  <c r="D13"/>
  <c r="B17"/>
  <c r="C17"/>
  <c r="D17"/>
  <c r="C20" i="1"/>
  <c r="D20"/>
  <c r="B21"/>
  <c r="C21"/>
  <c r="D21"/>
  <c r="B22"/>
  <c r="C22"/>
  <c r="D22"/>
  <c r="B23"/>
  <c r="D23"/>
  <c r="B25"/>
  <c r="D25"/>
  <c r="B26"/>
  <c r="D26"/>
  <c r="B27"/>
  <c r="C27"/>
  <c r="D27"/>
  <c r="B28"/>
  <c r="C28"/>
  <c r="D28"/>
  <c r="C35" i="5"/>
  <c r="C38"/>
  <c r="C39"/>
  <c r="C40"/>
  <c r="C41"/>
  <c r="C43"/>
  <c r="C46"/>
  <c r="C47"/>
  <c r="C48"/>
  <c r="C49"/>
  <c r="C50"/>
  <c r="C51"/>
  <c r="D38"/>
  <c r="D39"/>
  <c r="D41"/>
  <c r="D43"/>
  <c r="D46"/>
  <c r="D47"/>
  <c r="D48"/>
  <c r="D49"/>
  <c r="D50"/>
  <c r="D51"/>
  <c r="D53"/>
  <c r="C16" i="3"/>
  <c r="C32"/>
  <c r="C12"/>
  <c r="C28"/>
  <c r="D12"/>
  <c r="D28"/>
  <c r="B12"/>
  <c r="B28"/>
  <c r="C34" i="4"/>
  <c r="C33"/>
  <c r="C31"/>
  <c r="C27"/>
  <c r="C28"/>
  <c r="C29"/>
  <c r="C26"/>
  <c r="B32" i="5"/>
  <c r="C32"/>
  <c r="D32"/>
  <c r="C29" i="2"/>
  <c r="D19" i="1"/>
  <c r="C19"/>
  <c r="J17"/>
  <c r="C27" i="3"/>
  <c r="D16"/>
  <c r="D32"/>
  <c r="D34" i="2"/>
  <c r="D35"/>
  <c r="D33"/>
  <c r="B33"/>
  <c r="B17" i="7"/>
  <c r="C17"/>
  <c r="D17"/>
  <c r="B15" i="6"/>
  <c r="C15"/>
  <c r="D15"/>
  <c r="B16"/>
  <c r="C16"/>
  <c r="D16"/>
  <c r="B33" i="5"/>
  <c r="C33"/>
  <c r="D33"/>
  <c r="B22" i="4"/>
  <c r="C22"/>
  <c r="D22"/>
  <c r="D23"/>
  <c r="E23"/>
  <c r="E26"/>
  <c r="E32"/>
  <c r="B16" i="3"/>
  <c r="B32"/>
  <c r="E16"/>
  <c r="B23"/>
  <c r="C23"/>
  <c r="D23"/>
  <c r="B24"/>
  <c r="C24"/>
  <c r="D24"/>
  <c r="B25"/>
  <c r="C25"/>
  <c r="D25"/>
  <c r="B26"/>
  <c r="C26"/>
  <c r="D26"/>
  <c r="B27"/>
  <c r="D27"/>
  <c r="B29" i="2"/>
  <c r="D29"/>
  <c r="C33"/>
  <c r="B24"/>
  <c r="C24"/>
  <c r="D24"/>
  <c r="B25"/>
  <c r="C25"/>
  <c r="D25"/>
  <c r="B26"/>
  <c r="C26"/>
  <c r="D26"/>
  <c r="B27"/>
  <c r="C27"/>
  <c r="D27"/>
  <c r="B28"/>
  <c r="C28"/>
  <c r="D28"/>
  <c r="B30"/>
  <c r="C30"/>
  <c r="D30"/>
  <c r="B31"/>
  <c r="C31"/>
  <c r="D31"/>
  <c r="B34"/>
  <c r="C34"/>
  <c r="B35"/>
  <c r="C35"/>
  <c r="B36"/>
  <c r="C36"/>
  <c r="D36"/>
</calcChain>
</file>

<file path=xl/sharedStrings.xml><?xml version="1.0" encoding="utf-8"?>
<sst xmlns="http://schemas.openxmlformats.org/spreadsheetml/2006/main" count="337" uniqueCount="105">
  <si>
    <t>ตาราง 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</si>
  <si>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</si>
  <si>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</si>
  <si>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</si>
  <si>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</si>
  <si>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</si>
  <si>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</si>
  <si>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</si>
  <si>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</si>
  <si>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</si>
  <si>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</si>
  <si>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</si>
  <si>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</si>
  <si>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</si>
  <si>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</si>
  <si>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</si>
  <si>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</si>
  <si>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</si>
  <si>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</si>
  <si>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</si>
  <si>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</si>
  <si>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</si>
  <si>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</si>
  <si>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</si>
  <si>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</si>
  <si>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</si>
  <si>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</si>
  <si>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</si>
  <si>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</si>
  <si>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</si>
  <si>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</si>
  <si>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</si>
  <si>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</si>
  <si>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</si>
  <si>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</si>
  <si>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..</t>
  </si>
  <si>
    <t>ตาราง  3  จำนวนและร้อยละของผู้มีงานทำ  จำแนกตามระดับการศึกษาที่สำเร็จและเพศ</t>
  </si>
  <si>
    <t>ตาราง  4  จำนวนและร้อยละของผู้มีงานทำ  จำแนกตามอาชีพและเพศ</t>
  </si>
  <si>
    <t>อาชีพ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</si>
  <si>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</si>
  <si>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</si>
  <si>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</si>
  <si>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</si>
  <si>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7. ผู้ปฏิบัติงานด้านความสามารถทางฝีมือ </t>
  </si>
  <si>
    <t>10. คนงานซึ่งมิได้จำแนกไว้ในหมวดอื่น</t>
  </si>
  <si>
    <t>ตาราง  5  จำนวนและร้อยละของผู้มีงานทำ  จำแนกตามอุตสาหกรรม และเพศ</t>
  </si>
  <si>
    <t>อุตสาหกรรม</t>
  </si>
  <si>
    <t>6. การก่อสร้าง</t>
  </si>
  <si>
    <t>ตาราง  6  จำนวนและร้อยละของผู้มีงานทำ 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</si>
  <si>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</si>
  <si>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</si>
  <si>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</si>
  <si>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</si>
  <si>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</si>
  <si>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</si>
  <si>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</si>
  <si>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  7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</si>
  <si>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</si>
  <si>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</si>
  <si>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</si>
  <si>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</si>
  <si>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</si>
  <si>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</si>
  <si>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</si>
  <si>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</si>
  <si>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ตารางข้อมูลสถิติที่สำคัญ</t>
  </si>
  <si>
    <t>หน้า</t>
  </si>
  <si>
    <t>ตาราง  2  จำนวนและร้อยละของประชากรอายุ 15 ปีขึ้นไป จำแนกตามระดับการศึกษาที่สำเร็จและเพศ</t>
  </si>
  <si>
    <t>ตาราง  7  จำนวนและร้อยละของผู้มีงานทำ  จำแนกตามชั่วโมงการทำงานต่อสัปดาห์และเพศ</t>
  </si>
  <si>
    <r>
      <t>หมายเหตุ :  ..</t>
    </r>
    <r>
      <rPr>
        <i/>
        <sz val="14"/>
        <rFont val="TH SarabunPSK"/>
        <family val="2"/>
      </rPr>
      <t xml:space="preserve"> จำนวนเล็กน้อย</t>
    </r>
  </si>
  <si>
    <r>
      <t xml:space="preserve">หมายเหตุ :  </t>
    </r>
    <r>
      <rPr>
        <i/>
        <u/>
        <sz val="15"/>
        <rFont val="TH SarabunPSK"/>
        <family val="2"/>
      </rPr>
      <t>1</t>
    </r>
    <r>
      <rPr>
        <i/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</si>
  <si>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 xml:space="preserve">1. ผู้บัญญัติกฎหมาย ข้าราชการระดับอาวุโส และผู้จัดการ  </t>
  </si>
  <si>
    <t xml:space="preserve">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</si>
  <si>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</si>
  <si>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   และธุรกิจอื่นๆที่เกี่ยวข้อง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</si>
  <si>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</si>
  <si>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</t>
  </si>
  <si>
    <t>9. อาชีพขั้นพื้นฐานต่างๆ ในด้านการขาย และการให้บริการ</t>
  </si>
  <si>
    <t>ตาราง 2 จำนวนและร้อยละของประชากรอายุ 15 ปีขึ้นไป จำแนกตามระดับการศึกษาที่สำเร็จและเพศ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</si>
  <si>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</si>
  <si>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</si>
  <si>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</si>
  <si>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 และระบบปรับอากาศ</t>
  </si>
  <si>
    <t>7. การขายส่ง และการขายปลีก การซ่อมยานยนต์ และจักรยานยนต์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</si>
  <si>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</si>
  <si>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</si>
  <si>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</si>
  <si>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</si>
  <si>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</si>
  <si>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</si>
  <si>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</si>
  <si>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</si>
  <si>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</si>
  <si>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</si>
  <si>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</si>
  <si>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21. กิจกรรมขององค์การระหว่างประเทศ และภาคีสมาชิก</t>
  </si>
  <si>
    <t>22. ไม่ทราบ</t>
  </si>
  <si>
    <t>5. การจัดหาน้ำ การจัดการ และการบำบัดน้ำเสีย ของเสีย และสิ่งปฏิกูล</t>
  </si>
  <si>
    <t>15. การบริหารราชการ การป้องกันประเทศ และการประกันสังคมภาคบังคับ</t>
  </si>
  <si>
    <t>20. กิจกรรมการจ้างงานในครัวเรือนส่วนบุคคล กิจกรรมการผลิตสินค้าและบริการ</t>
  </si>
  <si>
    <t xml:space="preserve">     ที่ทำขึ้นเองเพื่อใช้ในครัวเรือน ซึ่งไม่สามารถ จำแนกกิจกรรมได้อย่างชัดเจน</t>
  </si>
  <si>
    <r>
      <t xml:space="preserve">1.        0 ชั่วโมง </t>
    </r>
    <r>
      <rPr>
        <vertAlign val="superscript"/>
        <sz val="15"/>
        <rFont val="TH SarabunPSK"/>
        <family val="2"/>
      </rPr>
      <t>1/</t>
    </r>
  </si>
  <si>
    <r>
      <t xml:space="preserve">1.        0 ชั่วโมง </t>
    </r>
    <r>
      <rPr>
        <vertAlign val="superscript"/>
        <sz val="16"/>
        <rFont val="TH SarabunPSK"/>
        <family val="2"/>
      </rPr>
      <t>1/</t>
    </r>
  </si>
  <si>
    <r>
      <t xml:space="preserve">หมายเหตุ : .. </t>
    </r>
    <r>
      <rPr>
        <i/>
        <sz val="14"/>
        <rFont val="TH SarabunPSK"/>
        <family val="2"/>
      </rPr>
      <t>จำนวนเล็กน้อย</t>
    </r>
  </si>
  <si>
    <r>
      <t xml:space="preserve">                  ..</t>
    </r>
    <r>
      <rPr>
        <i/>
        <sz val="14"/>
        <rFont val="TH SarabunPSK"/>
        <family val="2"/>
      </rPr>
      <t xml:space="preserve"> จำนวนเล็กน้อย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</si>
</sst>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"/>
    <numFmt numFmtId="190" formatCode="_-* #,##0_-;\-* #,##0_-;_-* &quot;-&quot;??_-;_-@_-"/>
  </numFmts>
  <fonts count="2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i/>
      <sz val="14"/>
      <name val="TH SarabunPSK"/>
      <family val="2"/>
    </font>
    <font>
      <i/>
      <sz val="14"/>
      <name val="TH SarabunPSK"/>
      <family val="2"/>
    </font>
    <font>
      <sz val="11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i/>
      <sz val="15"/>
      <name val="TH SarabunPSK"/>
      <family val="2"/>
    </font>
    <font>
      <i/>
      <u/>
      <sz val="15"/>
      <name val="TH SarabunPSK"/>
      <family val="2"/>
    </font>
    <font>
      <i/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3" fontId="5" fillId="0" borderId="0" xfId="0" applyNumberFormat="1" applyFont="1"/>
    <xf numFmtId="189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left" vertical="center" indent="1"/>
    </xf>
    <xf numFmtId="3" fontId="10" fillId="0" borderId="0" xfId="0" applyNumberFormat="1" applyFont="1" applyBorder="1" applyAlignment="1">
      <alignment horizontal="right" vertical="top" wrapText="1"/>
    </xf>
    <xf numFmtId="4" fontId="10" fillId="0" borderId="0" xfId="0" applyNumberFormat="1" applyFont="1" applyBorder="1" applyAlignment="1">
      <alignment horizontal="right" vertical="top" wrapText="1"/>
    </xf>
    <xf numFmtId="4" fontId="5" fillId="0" borderId="0" xfId="1" applyNumberFormat="1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right" vertical="center"/>
    </xf>
    <xf numFmtId="0" fontId="11" fillId="0" borderId="0" xfId="0" applyFont="1"/>
    <xf numFmtId="0" fontId="13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9" fontId="5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/>
    <xf numFmtId="187" fontId="5" fillId="0" borderId="2" xfId="0" applyNumberFormat="1" applyFont="1" applyFill="1" applyBorder="1" applyAlignment="1">
      <alignment horizontal="right"/>
    </xf>
    <xf numFmtId="0" fontId="5" fillId="0" borderId="2" xfId="0" applyFont="1" applyBorder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" xfId="0" applyFont="1" applyBorder="1"/>
    <xf numFmtId="0" fontId="16" fillId="0" borderId="0" xfId="0" applyFont="1" applyBorder="1"/>
    <xf numFmtId="0" fontId="16" fillId="0" borderId="0" xfId="0" applyFont="1" applyBorder="1" applyAlignment="1">
      <alignment vertical="center"/>
    </xf>
    <xf numFmtId="2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3" fontId="15" fillId="0" borderId="0" xfId="0" applyNumberFormat="1" applyFont="1"/>
    <xf numFmtId="187" fontId="15" fillId="0" borderId="0" xfId="0" applyNumberFormat="1" applyFont="1" applyAlignment="1">
      <alignment horizontal="right" vertical="center"/>
    </xf>
    <xf numFmtId="0" fontId="15" fillId="0" borderId="0" xfId="0" applyFont="1" applyBorder="1" applyAlignment="1">
      <alignment vertical="center"/>
    </xf>
    <xf numFmtId="187" fontId="16" fillId="0" borderId="0" xfId="0" applyNumberFormat="1" applyFont="1" applyAlignment="1">
      <alignment vertical="center"/>
    </xf>
    <xf numFmtId="187" fontId="8" fillId="0" borderId="0" xfId="0" applyNumberFormat="1" applyFont="1"/>
    <xf numFmtId="0" fontId="15" fillId="0" borderId="0" xfId="0" applyFont="1" applyAlignment="1">
      <alignment vertical="center"/>
    </xf>
    <xf numFmtId="187" fontId="15" fillId="0" borderId="0" xfId="0" applyNumberFormat="1" applyFont="1" applyAlignment="1">
      <alignment vertical="center"/>
    </xf>
    <xf numFmtId="187" fontId="5" fillId="0" borderId="0" xfId="0" applyNumberFormat="1" applyFont="1"/>
    <xf numFmtId="0" fontId="15" fillId="0" borderId="0" xfId="0" applyFont="1" applyBorder="1"/>
    <xf numFmtId="190" fontId="15" fillId="0" borderId="0" xfId="1" applyNumberFormat="1" applyFont="1"/>
    <xf numFmtId="3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right"/>
    </xf>
    <xf numFmtId="0" fontId="15" fillId="0" borderId="0" xfId="0" quotePrefix="1" applyFont="1" applyBorder="1" applyAlignment="1" applyProtection="1">
      <alignment horizontal="left" vertical="center"/>
    </xf>
    <xf numFmtId="187" fontId="15" fillId="0" borderId="0" xfId="0" applyNumberFormat="1" applyFont="1" applyBorder="1" applyAlignment="1">
      <alignment horizontal="right" vertical="center"/>
    </xf>
    <xf numFmtId="0" fontId="17" fillId="0" borderId="0" xfId="0" applyFont="1"/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3" fontId="13" fillId="0" borderId="0" xfId="1" applyNumberFormat="1" applyFont="1" applyFill="1" applyAlignment="1">
      <alignment horizontal="right"/>
    </xf>
    <xf numFmtId="3" fontId="13" fillId="0" borderId="0" xfId="1" applyNumberFormat="1" applyFont="1" applyAlignment="1">
      <alignment horizontal="right"/>
    </xf>
    <xf numFmtId="0" fontId="13" fillId="0" borderId="0" xfId="0" applyFont="1" applyAlignment="1">
      <alignment horizontal="right"/>
    </xf>
    <xf numFmtId="187" fontId="13" fillId="0" borderId="0" xfId="0" applyNumberFormat="1" applyFont="1" applyFill="1" applyAlignment="1">
      <alignment horizontal="right"/>
    </xf>
    <xf numFmtId="187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vertical="center"/>
    </xf>
    <xf numFmtId="187" fontId="13" fillId="0" borderId="0" xfId="1" applyNumberFormat="1" applyFont="1" applyFill="1" applyAlignment="1">
      <alignment horizontal="right"/>
    </xf>
    <xf numFmtId="187" fontId="13" fillId="0" borderId="0" xfId="1" applyNumberFormat="1" applyFont="1" applyAlignment="1">
      <alignment horizontal="right"/>
    </xf>
    <xf numFmtId="0" fontId="13" fillId="0" borderId="0" xfId="0" applyFont="1" applyBorder="1"/>
    <xf numFmtId="189" fontId="18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89" fontId="19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187" fontId="13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187" fontId="13" fillId="0" borderId="0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7" fillId="0" borderId="0" xfId="0" applyFont="1" applyBorder="1"/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3" fontId="20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1" fillId="0" borderId="0" xfId="0" applyNumberFormat="1" applyFont="1"/>
    <xf numFmtId="187" fontId="20" fillId="0" borderId="0" xfId="0" applyNumberFormat="1" applyFont="1"/>
    <xf numFmtId="187" fontId="20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87" fontId="21" fillId="0" borderId="0" xfId="0" applyNumberFormat="1" applyFont="1"/>
    <xf numFmtId="187" fontId="21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10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187" fontId="21" fillId="0" borderId="0" xfId="0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/>
    </xf>
    <xf numFmtId="187" fontId="21" fillId="0" borderId="2" xfId="0" applyNumberFormat="1" applyFont="1" applyBorder="1" applyAlignment="1">
      <alignment horizontal="right" vertical="center"/>
    </xf>
    <xf numFmtId="0" fontId="20" fillId="0" borderId="0" xfId="0" applyFont="1" applyBorder="1"/>
    <xf numFmtId="0" fontId="20" fillId="0" borderId="0" xfId="0" applyFont="1"/>
    <xf numFmtId="3" fontId="20" fillId="0" borderId="0" xfId="0" applyNumberFormat="1" applyFont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3" fontId="21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vertical="center"/>
    </xf>
    <xf numFmtId="187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7" fontId="21" fillId="0" borderId="0" xfId="0" quotePrefix="1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/>
    <xf numFmtId="3" fontId="21" fillId="0" borderId="0" xfId="0" applyNumberFormat="1" applyFont="1" applyBorder="1"/>
    <xf numFmtId="0" fontId="21" fillId="0" borderId="0" xfId="0" applyFont="1" applyBorder="1" applyAlignment="1">
      <alignment horizontal="left" vertical="center"/>
    </xf>
    <xf numFmtId="187" fontId="21" fillId="0" borderId="0" xfId="0" applyNumberFormat="1" applyFont="1" applyAlignment="1">
      <alignment horizontal="right" vertical="center"/>
    </xf>
    <xf numFmtId="0" fontId="21" fillId="0" borderId="2" xfId="0" applyFont="1" applyBorder="1" applyAlignment="1">
      <alignment horizontal="left" vertical="center"/>
    </xf>
    <xf numFmtId="0" fontId="22" fillId="0" borderId="0" xfId="0" applyFont="1"/>
    <xf numFmtId="0" fontId="5" fillId="0" borderId="0" xfId="0" quotePrefix="1" applyFont="1" applyAlignment="1" applyProtection="1">
      <alignment horizontal="left" vertical="center"/>
    </xf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0" applyNumberFormat="1" applyFont="1" applyAlignment="1">
      <alignment horizontal="right" vertical="center"/>
    </xf>
    <xf numFmtId="0" fontId="5" fillId="0" borderId="2" xfId="0" quotePrefix="1" applyFont="1" applyBorder="1" applyAlignment="1" applyProtection="1">
      <alignment horizontal="left" vertical="center"/>
    </xf>
    <xf numFmtId="3" fontId="19" fillId="0" borderId="0" xfId="0" applyNumberFormat="1" applyFont="1" applyAlignment="1">
      <alignment horizontal="right"/>
    </xf>
    <xf numFmtId="0" fontId="17" fillId="0" borderId="1" xfId="0" applyFont="1" applyBorder="1" applyAlignment="1">
      <alignment vertical="center"/>
    </xf>
    <xf numFmtId="0" fontId="13" fillId="0" borderId="2" xfId="0" applyFont="1" applyBorder="1"/>
    <xf numFmtId="0" fontId="15" fillId="0" borderId="0" xfId="0" quotePrefix="1" applyFont="1" applyAlignment="1" applyProtection="1">
      <alignment horizontal="left" vertical="center"/>
    </xf>
    <xf numFmtId="190" fontId="15" fillId="0" borderId="0" xfId="1" applyNumberFormat="1" applyFont="1" applyAlignment="1">
      <alignment horizontal="right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0" fontId="15" fillId="0" borderId="2" xfId="0" applyFont="1" applyBorder="1"/>
    <xf numFmtId="0" fontId="7" fillId="0" borderId="1" xfId="0" applyFont="1" applyBorder="1"/>
    <xf numFmtId="0" fontId="3" fillId="0" borderId="2" xfId="0" applyFont="1" applyBorder="1"/>
    <xf numFmtId="190" fontId="16" fillId="0" borderId="0" xfId="1" applyNumberFormat="1" applyFont="1" applyAlignment="1">
      <alignment horizontal="right"/>
    </xf>
    <xf numFmtId="187" fontId="15" fillId="0" borderId="2" xfId="0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90" fontId="5" fillId="0" borderId="0" xfId="1" applyNumberFormat="1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1565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47625</xdr:rowOff>
    </xdr:from>
    <xdr:to>
      <xdr:col>4</xdr:col>
      <xdr:colOff>0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8375" y="772477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zoomScale="160" zoomScaleNormal="160" workbookViewId="0">
      <selection sqref="A1:B1"/>
    </sheetView>
  </sheetViews>
  <sheetFormatPr defaultRowHeight="18.75"/>
  <cols>
    <col min="1" max="1" width="86.5703125" style="5" customWidth="1"/>
    <col min="2" max="2" width="7" style="5" customWidth="1"/>
    <col min="3" max="16384" width="9.140625" style="5"/>
  </cols>
  <sheetData>
    <row r="1" spans="1:12" ht="26.25">
      <c r="A1" s="163" t="s">
        <v>65</v>
      </c>
      <c r="B1" s="163"/>
    </row>
    <row r="2" spans="1:12" ht="12.75" customHeight="1">
      <c r="A2" s="6"/>
      <c r="B2" s="6"/>
    </row>
    <row r="3" spans="1:12" ht="21">
      <c r="B3" s="7" t="s">
        <v>66</v>
      </c>
      <c r="L3" s="8"/>
    </row>
    <row r="4" spans="1:12" ht="31.5" customHeight="1">
      <c r="A4" s="1" t="s">
        <v>0</v>
      </c>
      <c r="B4" s="1">
        <v>7</v>
      </c>
      <c r="D4" s="1"/>
    </row>
    <row r="5" spans="1:12" ht="31.5" customHeight="1">
      <c r="A5" s="1" t="s">
        <v>67</v>
      </c>
      <c r="B5" s="1">
        <v>8</v>
      </c>
    </row>
    <row r="6" spans="1:12" ht="31.5" customHeight="1">
      <c r="A6" s="1" t="s">
        <v>36</v>
      </c>
      <c r="B6" s="1">
        <v>9</v>
      </c>
      <c r="C6" s="1"/>
    </row>
    <row r="7" spans="1:12" ht="31.5" customHeight="1">
      <c r="A7" s="1" t="s">
        <v>37</v>
      </c>
      <c r="B7" s="1">
        <v>10</v>
      </c>
      <c r="E7" s="1"/>
    </row>
    <row r="8" spans="1:12" ht="31.5" customHeight="1">
      <c r="A8" s="1" t="s">
        <v>45</v>
      </c>
      <c r="B8" s="1">
        <v>11</v>
      </c>
      <c r="D8" s="1"/>
    </row>
    <row r="9" spans="1:12" ht="31.5" customHeight="1">
      <c r="A9" s="1" t="s">
        <v>48</v>
      </c>
      <c r="B9" s="1">
        <v>12</v>
      </c>
      <c r="D9" s="1"/>
    </row>
    <row r="10" spans="1:12" ht="31.5" customHeight="1">
      <c r="A10" s="1" t="s">
        <v>68</v>
      </c>
      <c r="B10" s="1">
        <v>13</v>
      </c>
      <c r="C10" s="1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showGridLines="0" view="pageLayout" zoomScaleNormal="130" zoomScaleSheetLayoutView="120" workbookViewId="0">
      <selection activeCell="A3" sqref="A3"/>
    </sheetView>
  </sheetViews>
  <sheetFormatPr defaultRowHeight="24" customHeight="1"/>
  <cols>
    <col min="1" max="1" width="31.5703125" style="5" customWidth="1"/>
    <col min="2" max="4" width="18.7109375" style="5" customWidth="1"/>
    <col min="5" max="5" width="0.85546875" style="5" customWidth="1"/>
    <col min="6" max="9" width="9.140625" style="5"/>
    <col min="10" max="10" width="9.7109375" style="5" bestFit="1" customWidth="1"/>
    <col min="11" max="16384" width="9.140625" style="5"/>
  </cols>
  <sheetData>
    <row r="1" spans="1:12" ht="27" customHeight="1">
      <c r="A1" s="164"/>
      <c r="B1" s="164"/>
      <c r="C1" s="164"/>
      <c r="D1" s="164"/>
    </row>
    <row r="2" spans="1:12" ht="9.9499999999999993" customHeight="1">
      <c r="A2" s="9"/>
      <c r="B2" s="9"/>
      <c r="C2" s="9"/>
      <c r="D2" s="9"/>
    </row>
    <row r="3" spans="1:12" ht="35.1" customHeight="1">
      <c r="A3" s="10" t="s">
        <v>0</v>
      </c>
    </row>
    <row r="4" spans="1:12" ht="12.95" customHeight="1">
      <c r="A4" s="11"/>
      <c r="B4" s="11"/>
      <c r="C4" s="11"/>
      <c r="D4" s="11"/>
    </row>
    <row r="5" spans="1:12" s="15" customFormat="1" ht="30" customHeight="1">
      <c r="A5" s="12" t="s">
        <v>1</v>
      </c>
      <c r="B5" s="13" t="s">
        <v>2</v>
      </c>
      <c r="C5" s="13" t="s">
        <v>3</v>
      </c>
      <c r="D5" s="13" t="s">
        <v>4</v>
      </c>
      <c r="E5" s="14"/>
    </row>
    <row r="6" spans="1:12" s="15" customFormat="1" ht="26.25" customHeight="1">
      <c r="A6" s="5"/>
      <c r="B6" s="165" t="s">
        <v>5</v>
      </c>
      <c r="C6" s="165"/>
      <c r="D6" s="165"/>
    </row>
    <row r="7" spans="1:12" s="16" customFormat="1" ht="24.95" customHeight="1">
      <c r="A7" s="16" t="s">
        <v>7</v>
      </c>
      <c r="B7" s="17">
        <v>1155335</v>
      </c>
      <c r="C7" s="17">
        <v>569320</v>
      </c>
      <c r="D7" s="17">
        <v>586015</v>
      </c>
      <c r="F7" s="18"/>
      <c r="G7" s="17"/>
      <c r="H7" s="19"/>
      <c r="I7" s="19"/>
    </row>
    <row r="8" spans="1:12" s="20" customFormat="1" ht="24.95" customHeight="1">
      <c r="A8" s="20" t="s">
        <v>8</v>
      </c>
      <c r="B8" s="19">
        <v>824731</v>
      </c>
      <c r="C8" s="19">
        <v>453933</v>
      </c>
      <c r="D8" s="19">
        <v>370798</v>
      </c>
      <c r="F8" s="21"/>
      <c r="G8" s="17"/>
      <c r="H8" s="19"/>
      <c r="I8" s="19"/>
      <c r="J8" s="22"/>
      <c r="K8" s="23"/>
      <c r="L8" s="22"/>
    </row>
    <row r="9" spans="1:12" s="20" customFormat="1" ht="24.95" customHeight="1">
      <c r="A9" s="20" t="s">
        <v>9</v>
      </c>
      <c r="B9" s="19">
        <v>824731</v>
      </c>
      <c r="C9" s="19">
        <v>453933</v>
      </c>
      <c r="D9" s="19">
        <v>370798</v>
      </c>
      <c r="F9" s="24"/>
      <c r="G9" s="17"/>
      <c r="H9" s="19"/>
      <c r="I9" s="19"/>
      <c r="J9" s="25"/>
      <c r="K9" s="26"/>
      <c r="L9" s="25"/>
    </row>
    <row r="10" spans="1:12" s="20" customFormat="1" ht="24.95" customHeight="1">
      <c r="A10" s="20" t="s">
        <v>10</v>
      </c>
      <c r="B10" s="19">
        <v>822917</v>
      </c>
      <c r="C10" s="19">
        <v>453671</v>
      </c>
      <c r="D10" s="19">
        <v>369245</v>
      </c>
      <c r="F10" s="24"/>
      <c r="G10" s="17"/>
      <c r="H10" s="19"/>
      <c r="I10" s="19"/>
      <c r="J10" s="25"/>
      <c r="K10" s="26"/>
      <c r="L10" s="25"/>
    </row>
    <row r="11" spans="1:12" s="20" customFormat="1" ht="24.95" customHeight="1">
      <c r="A11" s="20" t="s">
        <v>11</v>
      </c>
      <c r="B11" s="19">
        <v>1815</v>
      </c>
      <c r="C11" s="19">
        <v>262</v>
      </c>
      <c r="D11" s="19">
        <v>1553</v>
      </c>
      <c r="F11" s="24"/>
      <c r="G11" s="17"/>
      <c r="H11" s="19"/>
      <c r="I11" s="19"/>
      <c r="J11" s="25"/>
      <c r="K11" s="26"/>
      <c r="L11" s="25"/>
    </row>
    <row r="12" spans="1:12" s="20" customFormat="1" ht="24.95" customHeight="1">
      <c r="A12" s="20" t="s">
        <v>12</v>
      </c>
      <c r="B12" s="19" t="s">
        <v>13</v>
      </c>
      <c r="C12" s="19" t="s">
        <v>13</v>
      </c>
      <c r="D12" s="19" t="s">
        <v>13</v>
      </c>
      <c r="F12" s="24"/>
      <c r="G12" s="17"/>
      <c r="H12" s="19"/>
      <c r="I12" s="19"/>
      <c r="J12" s="25"/>
      <c r="K12" s="26"/>
      <c r="L12" s="25"/>
    </row>
    <row r="13" spans="1:12" s="20" customFormat="1" ht="24.95" customHeight="1">
      <c r="A13" s="20" t="s">
        <v>14</v>
      </c>
      <c r="B13" s="19">
        <v>330604</v>
      </c>
      <c r="C13" s="19">
        <v>115387</v>
      </c>
      <c r="D13" s="19">
        <v>215217</v>
      </c>
      <c r="F13" s="24"/>
      <c r="G13" s="17"/>
      <c r="H13" s="19"/>
      <c r="I13" s="19"/>
      <c r="J13" s="25"/>
      <c r="K13" s="26"/>
      <c r="L13" s="25"/>
    </row>
    <row r="14" spans="1:12" s="20" customFormat="1" ht="24.95" customHeight="1">
      <c r="A14" s="20" t="s">
        <v>15</v>
      </c>
      <c r="B14" s="19">
        <v>72362</v>
      </c>
      <c r="C14" s="19">
        <v>54</v>
      </c>
      <c r="D14" s="19">
        <v>72308</v>
      </c>
      <c r="F14" s="19"/>
      <c r="G14" s="17"/>
      <c r="H14" s="19"/>
      <c r="I14" s="19"/>
      <c r="J14" s="25"/>
      <c r="K14" s="26"/>
      <c r="L14" s="25"/>
    </row>
    <row r="15" spans="1:12" s="20" customFormat="1" ht="24.95" customHeight="1">
      <c r="A15" s="20" t="s">
        <v>16</v>
      </c>
      <c r="B15" s="19">
        <v>110941</v>
      </c>
      <c r="C15" s="19">
        <v>55256</v>
      </c>
      <c r="D15" s="19">
        <v>55685</v>
      </c>
      <c r="F15" s="24"/>
      <c r="G15" s="17"/>
      <c r="H15" s="19"/>
      <c r="I15" s="19"/>
      <c r="J15" s="25"/>
      <c r="K15" s="26"/>
      <c r="L15" s="25"/>
    </row>
    <row r="16" spans="1:12" s="20" customFormat="1" ht="21.75" customHeight="1">
      <c r="A16" s="27" t="s">
        <v>17</v>
      </c>
      <c r="B16" s="19">
        <v>147301</v>
      </c>
      <c r="C16" s="19">
        <v>60077</v>
      </c>
      <c r="D16" s="19">
        <v>87224</v>
      </c>
      <c r="F16" s="24"/>
      <c r="G16" s="17"/>
      <c r="H16" s="19"/>
      <c r="I16" s="19"/>
      <c r="J16" s="25"/>
      <c r="K16" s="26"/>
      <c r="L16" s="25"/>
    </row>
    <row r="17" spans="1:10" s="20" customFormat="1" ht="24.75" hidden="1" customHeight="1">
      <c r="A17" s="27" t="s">
        <v>18</v>
      </c>
      <c r="B17" s="24">
        <v>332874</v>
      </c>
      <c r="C17" s="24">
        <v>171361</v>
      </c>
      <c r="D17" s="24">
        <v>161513</v>
      </c>
      <c r="F17" s="24"/>
      <c r="G17" s="17"/>
      <c r="H17" s="19"/>
      <c r="I17" s="19"/>
      <c r="J17" s="21" t="e">
        <f>I17*100/$I$8</f>
        <v>#DIV/0!</v>
      </c>
    </row>
    <row r="18" spans="1:10" s="20" customFormat="1" ht="18.75">
      <c r="A18" s="5"/>
      <c r="B18" s="166" t="s">
        <v>19</v>
      </c>
      <c r="C18" s="166"/>
      <c r="D18" s="166"/>
      <c r="F18" s="24"/>
      <c r="G18" s="28"/>
      <c r="H18" s="24"/>
      <c r="I18" s="28"/>
      <c r="J18" s="24"/>
    </row>
    <row r="19" spans="1:10" s="16" customFormat="1" ht="24.95" customHeight="1">
      <c r="A19" s="16" t="s">
        <v>7</v>
      </c>
      <c r="B19" s="29">
        <f>ROUND((B7*100/B$7),1)</f>
        <v>100</v>
      </c>
      <c r="C19" s="29">
        <f t="shared" ref="B19:D23" si="0">ROUND((C7*100/C$7),1)</f>
        <v>100</v>
      </c>
      <c r="D19" s="29">
        <f t="shared" si="0"/>
        <v>100</v>
      </c>
      <c r="H19" s="30"/>
      <c r="I19" s="30"/>
      <c r="J19" s="30"/>
    </row>
    <row r="20" spans="1:10" s="20" customFormat="1" ht="24.95" customHeight="1">
      <c r="A20" s="20" t="s">
        <v>8</v>
      </c>
      <c r="B20" s="28">
        <f>ROUND((B8*100/B$7),1)</f>
        <v>71.400000000000006</v>
      </c>
      <c r="C20" s="28">
        <f t="shared" si="0"/>
        <v>79.7</v>
      </c>
      <c r="D20" s="28">
        <f t="shared" si="0"/>
        <v>63.3</v>
      </c>
      <c r="H20" s="27"/>
      <c r="I20" s="27"/>
      <c r="J20" s="27"/>
    </row>
    <row r="21" spans="1:10" s="20" customFormat="1" ht="24.95" customHeight="1">
      <c r="A21" s="20" t="s">
        <v>9</v>
      </c>
      <c r="B21" s="28">
        <f t="shared" si="0"/>
        <v>71.400000000000006</v>
      </c>
      <c r="C21" s="28">
        <f t="shared" si="0"/>
        <v>79.7</v>
      </c>
      <c r="D21" s="28">
        <f t="shared" si="0"/>
        <v>63.3</v>
      </c>
      <c r="H21" s="31"/>
      <c r="I21" s="31"/>
      <c r="J21" s="32"/>
    </row>
    <row r="22" spans="1:10" s="20" customFormat="1" ht="24.95" customHeight="1">
      <c r="A22" s="20" t="s">
        <v>10</v>
      </c>
      <c r="B22" s="28">
        <f t="shared" si="0"/>
        <v>71.2</v>
      </c>
      <c r="C22" s="28">
        <f t="shared" si="0"/>
        <v>79.7</v>
      </c>
      <c r="D22" s="28">
        <f t="shared" si="0"/>
        <v>63</v>
      </c>
      <c r="H22" s="33"/>
      <c r="I22" s="34"/>
      <c r="J22" s="35"/>
    </row>
    <row r="23" spans="1:10" s="20" customFormat="1" ht="24.95" customHeight="1">
      <c r="A23" s="20" t="s">
        <v>11</v>
      </c>
      <c r="B23" s="28">
        <f>ROUND((B11*100/B$7),1)</f>
        <v>0.2</v>
      </c>
      <c r="C23" s="28" t="s">
        <v>35</v>
      </c>
      <c r="D23" s="28">
        <f t="shared" si="0"/>
        <v>0.3</v>
      </c>
      <c r="H23" s="33"/>
      <c r="I23" s="34"/>
      <c r="J23" s="35"/>
    </row>
    <row r="24" spans="1:10" s="20" customFormat="1" ht="24.95" customHeight="1">
      <c r="A24" s="20" t="s">
        <v>12</v>
      </c>
      <c r="B24" s="28" t="s">
        <v>13</v>
      </c>
      <c r="C24" s="28" t="s">
        <v>13</v>
      </c>
      <c r="D24" s="28" t="s">
        <v>13</v>
      </c>
      <c r="H24" s="27"/>
      <c r="I24" s="34"/>
      <c r="J24" s="36"/>
    </row>
    <row r="25" spans="1:10" s="20" customFormat="1" ht="24.95" customHeight="1">
      <c r="A25" s="20" t="s">
        <v>14</v>
      </c>
      <c r="B25" s="28">
        <f t="shared" ref="B25:D28" si="1">ROUND((B13*100/B$7),1)</f>
        <v>28.6</v>
      </c>
      <c r="C25" s="28">
        <f>ROUND((C13*100/C$7),1)</f>
        <v>20.3</v>
      </c>
      <c r="D25" s="28">
        <f t="shared" si="1"/>
        <v>36.700000000000003</v>
      </c>
    </row>
    <row r="26" spans="1:10" s="20" customFormat="1" ht="24.95" customHeight="1">
      <c r="A26" s="20" t="s">
        <v>15</v>
      </c>
      <c r="B26" s="28">
        <f t="shared" si="1"/>
        <v>6.3</v>
      </c>
      <c r="C26" s="28" t="s">
        <v>35</v>
      </c>
      <c r="D26" s="28">
        <f t="shared" si="1"/>
        <v>12.3</v>
      </c>
    </row>
    <row r="27" spans="1:10" s="20" customFormat="1" ht="24.95" customHeight="1">
      <c r="A27" s="20" t="s">
        <v>16</v>
      </c>
      <c r="B27" s="28">
        <f t="shared" si="1"/>
        <v>9.6</v>
      </c>
      <c r="C27" s="28">
        <f t="shared" si="1"/>
        <v>9.6999999999999993</v>
      </c>
      <c r="D27" s="28">
        <f t="shared" si="1"/>
        <v>9.5</v>
      </c>
    </row>
    <row r="28" spans="1:10" s="20" customFormat="1" ht="24.95" customHeight="1">
      <c r="A28" s="37" t="s">
        <v>17</v>
      </c>
      <c r="B28" s="38">
        <f t="shared" si="1"/>
        <v>12.7</v>
      </c>
      <c r="C28" s="38">
        <f t="shared" si="1"/>
        <v>10.6</v>
      </c>
      <c r="D28" s="38">
        <f t="shared" si="1"/>
        <v>14.9</v>
      </c>
      <c r="E28" s="37"/>
      <c r="G28" s="5"/>
      <c r="I28" s="5"/>
    </row>
    <row r="29" spans="1:10" ht="6.75" customHeight="1"/>
    <row r="30" spans="1:10" s="40" customFormat="1" ht="21" customHeight="1">
      <c r="A30" s="39" t="s">
        <v>103</v>
      </c>
    </row>
  </sheetData>
  <mergeCells count="3">
    <mergeCell ref="A1:D1"/>
    <mergeCell ref="B6:D6"/>
    <mergeCell ref="B18:D18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showGridLines="0" view="pageLayout" topLeftCell="A16" zoomScaleNormal="130" zoomScaleSheetLayoutView="120" workbookViewId="0">
      <selection activeCell="D34" sqref="D34"/>
    </sheetView>
  </sheetViews>
  <sheetFormatPr defaultRowHeight="26.25" customHeight="1"/>
  <cols>
    <col min="1" max="1" width="32.28515625" style="10" customWidth="1"/>
    <col min="2" max="2" width="18.7109375" style="1" customWidth="1"/>
    <col min="3" max="4" width="18.28515625" style="1" customWidth="1"/>
    <col min="5" max="5" width="0.85546875" style="1" customWidth="1"/>
    <col min="6" max="16384" width="9.140625" style="1"/>
  </cols>
  <sheetData>
    <row r="1" spans="1:8" ht="12" customHeight="1">
      <c r="A1" s="164"/>
      <c r="B1" s="164"/>
      <c r="C1" s="164"/>
      <c r="D1" s="164"/>
    </row>
    <row r="2" spans="1:8" ht="9.9499999999999993" customHeight="1">
      <c r="A2" s="9"/>
      <c r="B2" s="9"/>
      <c r="C2" s="9"/>
      <c r="D2" s="9"/>
    </row>
    <row r="3" spans="1:8" s="10" customFormat="1" ht="35.1" customHeight="1">
      <c r="A3" s="10" t="s">
        <v>78</v>
      </c>
      <c r="B3" s="5"/>
      <c r="C3" s="5"/>
      <c r="D3" s="5"/>
    </row>
    <row r="4" spans="1:8" ht="12.95" customHeight="1"/>
    <row r="5" spans="1:8" s="15" customFormat="1" ht="26.1" customHeight="1">
      <c r="A5" s="12" t="s">
        <v>20</v>
      </c>
      <c r="B5" s="13" t="s">
        <v>2</v>
      </c>
      <c r="C5" s="13" t="s">
        <v>3</v>
      </c>
      <c r="D5" s="13" t="s">
        <v>4</v>
      </c>
      <c r="E5" s="14"/>
      <c r="H5" s="41"/>
    </row>
    <row r="6" spans="1:8" s="15" customFormat="1" ht="11.25" customHeight="1">
      <c r="B6" s="165"/>
      <c r="C6" s="165"/>
      <c r="D6" s="165"/>
    </row>
    <row r="7" spans="1:8" s="15" customFormat="1" ht="20.100000000000001" customHeight="1">
      <c r="B7" s="167" t="s">
        <v>5</v>
      </c>
      <c r="C7" s="167"/>
      <c r="D7" s="167"/>
    </row>
    <row r="8" spans="1:8" s="20" customFormat="1" ht="21" customHeight="1">
      <c r="A8" s="43" t="s">
        <v>6</v>
      </c>
      <c r="B8" s="17">
        <v>1155335</v>
      </c>
      <c r="C8" s="17">
        <v>569320</v>
      </c>
      <c r="D8" s="17">
        <v>586015</v>
      </c>
    </row>
    <row r="9" spans="1:8" s="20" customFormat="1" ht="21" customHeight="1">
      <c r="A9" s="44" t="s">
        <v>21</v>
      </c>
      <c r="B9" s="19">
        <v>53503</v>
      </c>
      <c r="C9" s="19">
        <v>17808</v>
      </c>
      <c r="D9" s="19">
        <v>35695</v>
      </c>
    </row>
    <row r="10" spans="1:8" s="20" customFormat="1" ht="21" customHeight="1">
      <c r="A10" s="5" t="s">
        <v>22</v>
      </c>
      <c r="B10" s="19">
        <v>396498</v>
      </c>
      <c r="C10" s="19">
        <v>185072</v>
      </c>
      <c r="D10" s="19">
        <v>211427</v>
      </c>
    </row>
    <row r="11" spans="1:8" s="20" customFormat="1" ht="21" customHeight="1">
      <c r="A11" s="46" t="s">
        <v>23</v>
      </c>
      <c r="B11" s="19">
        <v>252991</v>
      </c>
      <c r="C11" s="19">
        <v>132294</v>
      </c>
      <c r="D11" s="19">
        <v>120697</v>
      </c>
    </row>
    <row r="12" spans="1:8" s="20" customFormat="1" ht="21" customHeight="1">
      <c r="A12" s="46" t="s">
        <v>24</v>
      </c>
      <c r="B12" s="19">
        <v>235810</v>
      </c>
      <c r="C12" s="19">
        <v>123826</v>
      </c>
      <c r="D12" s="19">
        <v>111984</v>
      </c>
      <c r="E12" s="5"/>
      <c r="F12" s="5"/>
      <c r="G12" s="5"/>
    </row>
    <row r="13" spans="1:8" s="5" customFormat="1" ht="21" customHeight="1">
      <c r="A13" s="5" t="s">
        <v>25</v>
      </c>
      <c r="B13" s="24">
        <f>SUM(B14:B16)</f>
        <v>126638</v>
      </c>
      <c r="C13" s="24">
        <f>SUM(C14:C16)</f>
        <v>71735</v>
      </c>
      <c r="D13" s="24">
        <f>SUM(D14:D16)</f>
        <v>54902</v>
      </c>
    </row>
    <row r="14" spans="1:8" s="5" customFormat="1" ht="21" customHeight="1">
      <c r="A14" s="47" t="s">
        <v>26</v>
      </c>
      <c r="B14" s="19">
        <v>105210</v>
      </c>
      <c r="C14" s="19">
        <v>61320</v>
      </c>
      <c r="D14" s="19">
        <v>43889</v>
      </c>
    </row>
    <row r="15" spans="1:8" s="5" customFormat="1" ht="21" customHeight="1">
      <c r="A15" s="47" t="s">
        <v>27</v>
      </c>
      <c r="B15" s="19">
        <v>21338</v>
      </c>
      <c r="C15" s="19">
        <v>10325</v>
      </c>
      <c r="D15" s="19">
        <v>11013</v>
      </c>
    </row>
    <row r="16" spans="1:8" s="5" customFormat="1" ht="21" customHeight="1">
      <c r="A16" s="48" t="s">
        <v>28</v>
      </c>
      <c r="B16" s="161">
        <v>90</v>
      </c>
      <c r="C16" s="19">
        <v>90</v>
      </c>
      <c r="D16" s="19" t="s">
        <v>13</v>
      </c>
    </row>
    <row r="17" spans="1:7" s="5" customFormat="1" ht="21" customHeight="1">
      <c r="A17" s="5" t="s">
        <v>29</v>
      </c>
      <c r="B17" s="24">
        <f>SUM(B18:B20)</f>
        <v>89895</v>
      </c>
      <c r="C17" s="24">
        <f>SUM(C18:C20)</f>
        <v>38584</v>
      </c>
      <c r="D17" s="24">
        <f>SUM(D18:D20)</f>
        <v>51310</v>
      </c>
    </row>
    <row r="18" spans="1:7" s="20" customFormat="1" ht="21" customHeight="1">
      <c r="A18" s="48" t="s">
        <v>30</v>
      </c>
      <c r="B18" s="19">
        <v>53420</v>
      </c>
      <c r="C18" s="19">
        <v>22132</v>
      </c>
      <c r="D18" s="19">
        <v>31287</v>
      </c>
    </row>
    <row r="19" spans="1:7" s="20" customFormat="1" ht="21" customHeight="1">
      <c r="A19" s="48" t="s">
        <v>31</v>
      </c>
      <c r="B19" s="19">
        <v>21011</v>
      </c>
      <c r="C19" s="19">
        <v>10500</v>
      </c>
      <c r="D19" s="19">
        <v>10511</v>
      </c>
    </row>
    <row r="20" spans="1:7" s="20" customFormat="1" ht="21" customHeight="1">
      <c r="A20" s="48" t="s">
        <v>32</v>
      </c>
      <c r="B20" s="19">
        <v>15464</v>
      </c>
      <c r="C20" s="19">
        <v>5952</v>
      </c>
      <c r="D20" s="19">
        <v>9512</v>
      </c>
    </row>
    <row r="21" spans="1:7" s="20" customFormat="1" ht="21" customHeight="1">
      <c r="A21" s="47" t="s">
        <v>33</v>
      </c>
      <c r="B21" s="148" t="s">
        <v>13</v>
      </c>
      <c r="C21" s="148" t="s">
        <v>13</v>
      </c>
      <c r="D21" s="148" t="s">
        <v>13</v>
      </c>
    </row>
    <row r="22" spans="1:7" s="20" customFormat="1" ht="21" customHeight="1">
      <c r="A22" s="47" t="s">
        <v>34</v>
      </c>
      <c r="B22" s="148" t="s">
        <v>13</v>
      </c>
      <c r="C22" s="148" t="s">
        <v>13</v>
      </c>
      <c r="D22" s="148" t="s">
        <v>13</v>
      </c>
      <c r="E22" s="5"/>
      <c r="F22" s="5"/>
      <c r="G22" s="5"/>
    </row>
    <row r="23" spans="1:7" s="5" customFormat="1" ht="20.100000000000001" customHeight="1">
      <c r="B23" s="166" t="s">
        <v>19</v>
      </c>
      <c r="C23" s="166"/>
      <c r="D23" s="166"/>
    </row>
    <row r="24" spans="1:7" s="5" customFormat="1" ht="18.75" customHeight="1">
      <c r="A24" s="50" t="s">
        <v>6</v>
      </c>
      <c r="B24" s="29">
        <f>ROUND((B8*100/$B$8),1)</f>
        <v>100</v>
      </c>
      <c r="C24" s="29">
        <f>ROUND((C8*100/$C$8),1)</f>
        <v>100</v>
      </c>
      <c r="D24" s="29">
        <f>ROUND((D8*100/$D$8),1)</f>
        <v>100</v>
      </c>
    </row>
    <row r="25" spans="1:7" s="5" customFormat="1" ht="21" customHeight="1">
      <c r="A25" s="44" t="s">
        <v>21</v>
      </c>
      <c r="B25" s="28">
        <f t="shared" ref="B25:B31" si="0">ROUND((B9*100/$B$8),1)</f>
        <v>4.5999999999999996</v>
      </c>
      <c r="C25" s="28">
        <f t="shared" ref="C25:C33" si="1">ROUND((C9*100/$C$8),1)</f>
        <v>3.1</v>
      </c>
      <c r="D25" s="28">
        <f t="shared" ref="D25:D35" si="2">ROUND((D9*100/$D$8),1)</f>
        <v>6.1</v>
      </c>
    </row>
    <row r="26" spans="1:7" s="5" customFormat="1" ht="21" customHeight="1">
      <c r="A26" s="5" t="s">
        <v>22</v>
      </c>
      <c r="B26" s="28">
        <f t="shared" si="0"/>
        <v>34.299999999999997</v>
      </c>
      <c r="C26" s="28">
        <f t="shared" si="1"/>
        <v>32.5</v>
      </c>
      <c r="D26" s="28">
        <f t="shared" si="2"/>
        <v>36.1</v>
      </c>
    </row>
    <row r="27" spans="1:7" s="5" customFormat="1" ht="21" customHeight="1">
      <c r="A27" s="46" t="s">
        <v>23</v>
      </c>
      <c r="B27" s="28">
        <f t="shared" si="0"/>
        <v>21.9</v>
      </c>
      <c r="C27" s="28">
        <f t="shared" si="1"/>
        <v>23.2</v>
      </c>
      <c r="D27" s="28">
        <f t="shared" si="2"/>
        <v>20.6</v>
      </c>
    </row>
    <row r="28" spans="1:7" s="5" customFormat="1" ht="21" customHeight="1">
      <c r="A28" s="46" t="s">
        <v>24</v>
      </c>
      <c r="B28" s="28">
        <f t="shared" si="0"/>
        <v>20.399999999999999</v>
      </c>
      <c r="C28" s="28">
        <f t="shared" si="1"/>
        <v>21.7</v>
      </c>
      <c r="D28" s="28">
        <f t="shared" si="2"/>
        <v>19.100000000000001</v>
      </c>
    </row>
    <row r="29" spans="1:7" s="5" customFormat="1" ht="21" customHeight="1">
      <c r="A29" s="5" t="s">
        <v>25</v>
      </c>
      <c r="B29" s="28">
        <f t="shared" si="0"/>
        <v>11</v>
      </c>
      <c r="C29" s="28">
        <f t="shared" si="1"/>
        <v>12.6</v>
      </c>
      <c r="D29" s="28">
        <f t="shared" si="2"/>
        <v>9.4</v>
      </c>
    </row>
    <row r="30" spans="1:7" s="5" customFormat="1" ht="21" customHeight="1">
      <c r="A30" s="47" t="s">
        <v>26</v>
      </c>
      <c r="B30" s="28">
        <f t="shared" si="0"/>
        <v>9.1</v>
      </c>
      <c r="C30" s="28">
        <f t="shared" si="1"/>
        <v>10.8</v>
      </c>
      <c r="D30" s="28">
        <f t="shared" si="2"/>
        <v>7.5</v>
      </c>
    </row>
    <row r="31" spans="1:7" s="5" customFormat="1" ht="21" customHeight="1">
      <c r="A31" s="47" t="s">
        <v>27</v>
      </c>
      <c r="B31" s="28">
        <f t="shared" si="0"/>
        <v>1.8</v>
      </c>
      <c r="C31" s="28">
        <f t="shared" si="1"/>
        <v>1.8</v>
      </c>
      <c r="D31" s="28">
        <f t="shared" si="2"/>
        <v>1.9</v>
      </c>
    </row>
    <row r="32" spans="1:7" s="5" customFormat="1" ht="21" customHeight="1">
      <c r="A32" s="48" t="s">
        <v>28</v>
      </c>
      <c r="B32" s="28" t="s">
        <v>35</v>
      </c>
      <c r="C32" s="28" t="s">
        <v>35</v>
      </c>
      <c r="D32" s="28" t="s">
        <v>13</v>
      </c>
    </row>
    <row r="33" spans="1:5" s="5" customFormat="1" ht="21" customHeight="1">
      <c r="A33" s="5" t="s">
        <v>29</v>
      </c>
      <c r="B33" s="28">
        <f>ROUND((B17*100/$B$8),1)</f>
        <v>7.8</v>
      </c>
      <c r="C33" s="28">
        <f t="shared" si="1"/>
        <v>6.8</v>
      </c>
      <c r="D33" s="28">
        <f t="shared" si="2"/>
        <v>8.8000000000000007</v>
      </c>
    </row>
    <row r="34" spans="1:5" s="5" customFormat="1" ht="21" customHeight="1">
      <c r="A34" s="48" t="s">
        <v>30</v>
      </c>
      <c r="B34" s="28">
        <f>ROUND((B18*100/$B$8),1)</f>
        <v>4.5999999999999996</v>
      </c>
      <c r="C34" s="28">
        <f>ROUND((C18*100/$C$8),1)</f>
        <v>3.9</v>
      </c>
      <c r="D34" s="28">
        <f t="shared" si="2"/>
        <v>5.3</v>
      </c>
    </row>
    <row r="35" spans="1:5" s="5" customFormat="1" ht="21" customHeight="1">
      <c r="A35" s="48" t="s">
        <v>31</v>
      </c>
      <c r="B35" s="28">
        <f>ROUND((B19*100/$B$8),1)</f>
        <v>1.8</v>
      </c>
      <c r="C35" s="28">
        <f>ROUND((C19*100/$C$8),1)</f>
        <v>1.8</v>
      </c>
      <c r="D35" s="28">
        <f t="shared" si="2"/>
        <v>1.8</v>
      </c>
    </row>
    <row r="36" spans="1:5" s="5" customFormat="1" ht="21" customHeight="1">
      <c r="A36" s="48" t="s">
        <v>32</v>
      </c>
      <c r="B36" s="28">
        <f>ROUND((B20*100/$B$8),1)</f>
        <v>1.3</v>
      </c>
      <c r="C36" s="28">
        <f>ROUND((C20*100/$C$8),1)</f>
        <v>1</v>
      </c>
      <c r="D36" s="28">
        <f>ROUND((D20*100/$D$8),1)</f>
        <v>1.6</v>
      </c>
    </row>
    <row r="37" spans="1:5" s="5" customFormat="1" ht="21" customHeight="1">
      <c r="A37" s="47" t="s">
        <v>33</v>
      </c>
      <c r="B37" s="28" t="s">
        <v>13</v>
      </c>
      <c r="C37" s="28" t="s">
        <v>13</v>
      </c>
      <c r="D37" s="28" t="s">
        <v>13</v>
      </c>
    </row>
    <row r="38" spans="1:5" s="5" customFormat="1" ht="21" customHeight="1">
      <c r="A38" s="51" t="s">
        <v>34</v>
      </c>
      <c r="B38" s="38" t="s">
        <v>13</v>
      </c>
      <c r="C38" s="38" t="s">
        <v>13</v>
      </c>
      <c r="D38" s="38" t="s">
        <v>13</v>
      </c>
      <c r="E38" s="56"/>
    </row>
    <row r="39" spans="1:5" s="40" customFormat="1" ht="21" customHeight="1">
      <c r="A39" s="39" t="s">
        <v>103</v>
      </c>
    </row>
  </sheetData>
  <mergeCells count="4">
    <mergeCell ref="A1:D1"/>
    <mergeCell ref="B6:D6"/>
    <mergeCell ref="B7:D7"/>
    <mergeCell ref="B23:D23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9"/>
  <sheetViews>
    <sheetView showGridLines="0" view="pageLayout" topLeftCell="A28" zoomScale="120" zoomScaleNormal="145" zoomScaleSheetLayoutView="120" zoomScalePageLayoutView="120" workbookViewId="0">
      <selection activeCell="B36" sqref="B36"/>
    </sheetView>
  </sheetViews>
  <sheetFormatPr defaultRowHeight="26.25" customHeight="1"/>
  <cols>
    <col min="1" max="1" width="31.85546875" style="10" customWidth="1"/>
    <col min="2" max="2" width="18.7109375" style="1" customWidth="1"/>
    <col min="3" max="4" width="18.2851562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ht="12.75" customHeight="1">
      <c r="A1" s="164"/>
      <c r="B1" s="164"/>
      <c r="C1" s="164"/>
      <c r="D1" s="164"/>
    </row>
    <row r="2" spans="1:12" ht="9.9499999999999993" customHeight="1">
      <c r="A2" s="9"/>
      <c r="B2" s="9"/>
      <c r="C2" s="9"/>
      <c r="D2" s="9"/>
    </row>
    <row r="3" spans="1:12" s="10" customFormat="1" ht="35.1" customHeight="1">
      <c r="A3" s="10" t="s">
        <v>36</v>
      </c>
      <c r="B3" s="5"/>
      <c r="C3" s="5"/>
      <c r="D3" s="5"/>
      <c r="E3" s="8"/>
      <c r="F3" s="8"/>
      <c r="G3" s="8"/>
    </row>
    <row r="4" spans="1:12" ht="12.95" customHeight="1"/>
    <row r="5" spans="1:12" s="15" customFormat="1" ht="30" customHeight="1">
      <c r="A5" s="12" t="s">
        <v>20</v>
      </c>
      <c r="B5" s="13" t="s">
        <v>2</v>
      </c>
      <c r="C5" s="13" t="s">
        <v>3</v>
      </c>
      <c r="D5" s="13" t="s">
        <v>4</v>
      </c>
      <c r="E5" s="12"/>
      <c r="F5" s="50"/>
      <c r="G5" s="50"/>
      <c r="L5" s="41"/>
    </row>
    <row r="6" spans="1:12" s="15" customFormat="1" ht="24" customHeight="1">
      <c r="B6" s="165" t="s">
        <v>5</v>
      </c>
      <c r="C6" s="165"/>
      <c r="D6" s="165"/>
      <c r="E6" s="52"/>
    </row>
    <row r="7" spans="1:12" s="20" customFormat="1" ht="21" customHeight="1">
      <c r="A7" s="43" t="s">
        <v>6</v>
      </c>
      <c r="B7" s="17">
        <v>822917</v>
      </c>
      <c r="C7" s="17">
        <v>453671</v>
      </c>
      <c r="D7" s="17">
        <v>369245</v>
      </c>
      <c r="E7" s="53"/>
      <c r="F7" s="53"/>
      <c r="G7" s="53"/>
    </row>
    <row r="8" spans="1:12" s="20" customFormat="1" ht="21" customHeight="1">
      <c r="A8" s="4" t="s">
        <v>21</v>
      </c>
      <c r="B8" s="19">
        <v>19503</v>
      </c>
      <c r="C8" s="19">
        <v>7175</v>
      </c>
      <c r="D8" s="19">
        <v>12328</v>
      </c>
      <c r="E8" s="27"/>
    </row>
    <row r="9" spans="1:12" s="20" customFormat="1" ht="21" customHeight="1">
      <c r="A9" s="5" t="s">
        <v>22</v>
      </c>
      <c r="B9" s="19">
        <v>289303</v>
      </c>
      <c r="C9" s="19">
        <v>153823</v>
      </c>
      <c r="D9" s="19">
        <v>135480</v>
      </c>
      <c r="E9" s="27"/>
    </row>
    <row r="10" spans="1:12" s="20" customFormat="1" ht="21" customHeight="1">
      <c r="A10" s="46" t="s">
        <v>23</v>
      </c>
      <c r="B10" s="19">
        <v>211960</v>
      </c>
      <c r="C10" s="19">
        <v>118313</v>
      </c>
      <c r="D10" s="19">
        <v>93647</v>
      </c>
      <c r="E10" s="27"/>
    </row>
    <row r="11" spans="1:12" s="20" customFormat="1" ht="21" customHeight="1">
      <c r="A11" s="46" t="s">
        <v>24</v>
      </c>
      <c r="B11" s="19">
        <v>131174</v>
      </c>
      <c r="C11" s="19">
        <v>82620</v>
      </c>
      <c r="D11" s="19">
        <v>48555</v>
      </c>
      <c r="E11" s="27"/>
      <c r="G11" s="5"/>
      <c r="H11" s="5"/>
      <c r="I11" s="5"/>
      <c r="J11" s="5"/>
      <c r="K11" s="5"/>
    </row>
    <row r="12" spans="1:12" s="5" customFormat="1" ht="21" customHeight="1">
      <c r="A12" s="5" t="s">
        <v>25</v>
      </c>
      <c r="B12" s="24">
        <f>SUM(B13:B15)</f>
        <v>93095</v>
      </c>
      <c r="C12" s="24">
        <f>SUM(C13:C15)</f>
        <v>56268</v>
      </c>
      <c r="D12" s="24">
        <f>SUM(D13:D15)</f>
        <v>36827</v>
      </c>
      <c r="E12" s="54"/>
    </row>
    <row r="13" spans="1:12" s="5" customFormat="1" ht="21" customHeight="1">
      <c r="A13" s="47" t="s">
        <v>26</v>
      </c>
      <c r="B13" s="19">
        <v>84132</v>
      </c>
      <c r="C13" s="19">
        <v>50942</v>
      </c>
      <c r="D13" s="19">
        <v>33190</v>
      </c>
      <c r="E13" s="54"/>
    </row>
    <row r="14" spans="1:12" s="5" customFormat="1" ht="21" customHeight="1">
      <c r="A14" s="47" t="s">
        <v>27</v>
      </c>
      <c r="B14" s="19">
        <v>8963</v>
      </c>
      <c r="C14" s="19">
        <v>5326</v>
      </c>
      <c r="D14" s="19">
        <v>3637</v>
      </c>
    </row>
    <row r="15" spans="1:12" s="5" customFormat="1" ht="21" customHeight="1">
      <c r="A15" s="48" t="s">
        <v>28</v>
      </c>
      <c r="B15" s="19" t="s">
        <v>13</v>
      </c>
      <c r="C15" s="19" t="s">
        <v>13</v>
      </c>
      <c r="D15" s="19" t="s">
        <v>13</v>
      </c>
      <c r="E15" s="54"/>
      <c r="F15" s="54"/>
      <c r="G15" s="54"/>
    </row>
    <row r="16" spans="1:12" s="5" customFormat="1" ht="21" customHeight="1">
      <c r="A16" s="5" t="s">
        <v>29</v>
      </c>
      <c r="B16" s="24">
        <f>SUM(B17:B19)</f>
        <v>77880</v>
      </c>
      <c r="C16" s="24">
        <f>SUM(C17:C19)</f>
        <v>35472</v>
      </c>
      <c r="D16" s="24">
        <f>SUM(D17:D19)</f>
        <v>42408</v>
      </c>
      <c r="E16" s="24">
        <f>SUM(E17:E19)</f>
        <v>0</v>
      </c>
      <c r="F16" s="54"/>
      <c r="G16" s="54"/>
    </row>
    <row r="17" spans="1:11" s="20" customFormat="1" ht="21" customHeight="1">
      <c r="A17" s="48" t="s">
        <v>30</v>
      </c>
      <c r="B17" s="19">
        <v>44919</v>
      </c>
      <c r="C17" s="19">
        <v>19332</v>
      </c>
      <c r="D17" s="19">
        <v>25587</v>
      </c>
      <c r="E17" s="53"/>
      <c r="F17" s="53"/>
      <c r="G17" s="53"/>
    </row>
    <row r="18" spans="1:11" s="20" customFormat="1" ht="21" customHeight="1">
      <c r="A18" s="48" t="s">
        <v>31</v>
      </c>
      <c r="B18" s="19">
        <v>17815</v>
      </c>
      <c r="C18" s="19">
        <v>10303</v>
      </c>
      <c r="D18" s="19">
        <v>7512</v>
      </c>
      <c r="E18" s="27"/>
    </row>
    <row r="19" spans="1:11" s="20" customFormat="1" ht="21" customHeight="1">
      <c r="A19" s="48" t="s">
        <v>32</v>
      </c>
      <c r="B19" s="19">
        <v>15146</v>
      </c>
      <c r="C19" s="19">
        <v>5837</v>
      </c>
      <c r="D19" s="19">
        <v>9309</v>
      </c>
      <c r="E19" s="27"/>
    </row>
    <row r="20" spans="1:11" s="20" customFormat="1" ht="21" customHeight="1">
      <c r="A20" s="47" t="s">
        <v>33</v>
      </c>
      <c r="B20" s="19" t="s">
        <v>13</v>
      </c>
      <c r="C20" s="45" t="s">
        <v>13</v>
      </c>
      <c r="D20" s="45" t="s">
        <v>13</v>
      </c>
      <c r="E20" s="27"/>
    </row>
    <row r="21" spans="1:11" s="20" customFormat="1" ht="21" customHeight="1">
      <c r="A21" s="47" t="s">
        <v>34</v>
      </c>
      <c r="B21" s="19" t="s">
        <v>13</v>
      </c>
      <c r="C21" s="49" t="s">
        <v>13</v>
      </c>
      <c r="D21" s="49" t="s">
        <v>13</v>
      </c>
      <c r="E21" s="27"/>
      <c r="G21" s="5"/>
      <c r="H21" s="5"/>
      <c r="I21" s="5"/>
      <c r="J21" s="5"/>
      <c r="K21" s="5"/>
    </row>
    <row r="22" spans="1:11" s="5" customFormat="1" ht="24.95" customHeight="1">
      <c r="B22" s="166" t="s">
        <v>19</v>
      </c>
      <c r="C22" s="166"/>
      <c r="D22" s="166"/>
      <c r="E22" s="54"/>
    </row>
    <row r="23" spans="1:11" s="5" customFormat="1" ht="21" customHeight="1">
      <c r="A23" s="50" t="s">
        <v>6</v>
      </c>
      <c r="B23" s="29">
        <f>ROUND((B7*100/$B$7),1)</f>
        <v>100</v>
      </c>
      <c r="C23" s="29">
        <f>ROUND((C7*100/$C$7),1)</f>
        <v>100</v>
      </c>
      <c r="D23" s="29">
        <f>ROUND((D7*100/$D$7),1)</f>
        <v>100</v>
      </c>
      <c r="E23" s="54"/>
    </row>
    <row r="24" spans="1:11" s="5" customFormat="1" ht="21" customHeight="1">
      <c r="A24" s="44" t="s">
        <v>21</v>
      </c>
      <c r="B24" s="28">
        <f t="shared" ref="B24:B30" si="0">ROUND((B8*100/$B$7),1)</f>
        <v>2.4</v>
      </c>
      <c r="C24" s="28">
        <f t="shared" ref="C24:C35" si="1">ROUND((C8*100/$C$7),1)</f>
        <v>1.6</v>
      </c>
      <c r="D24" s="28">
        <f t="shared" ref="D24:D30" si="2">ROUND((D8*100/$D$7),1)</f>
        <v>3.3</v>
      </c>
    </row>
    <row r="25" spans="1:11" s="5" customFormat="1" ht="21" customHeight="1">
      <c r="A25" s="5" t="s">
        <v>22</v>
      </c>
      <c r="B25" s="28">
        <f t="shared" si="0"/>
        <v>35.200000000000003</v>
      </c>
      <c r="C25" s="28">
        <f t="shared" si="1"/>
        <v>33.9</v>
      </c>
      <c r="D25" s="28">
        <f t="shared" si="2"/>
        <v>36.700000000000003</v>
      </c>
      <c r="E25" s="54"/>
      <c r="F25" s="54"/>
      <c r="G25" s="54"/>
    </row>
    <row r="26" spans="1:11" s="5" customFormat="1" ht="21" customHeight="1">
      <c r="A26" s="46" t="s">
        <v>23</v>
      </c>
      <c r="B26" s="28">
        <f t="shared" si="0"/>
        <v>25.8</v>
      </c>
      <c r="C26" s="28">
        <f t="shared" si="1"/>
        <v>26.1</v>
      </c>
      <c r="D26" s="28">
        <f t="shared" si="2"/>
        <v>25.4</v>
      </c>
    </row>
    <row r="27" spans="1:11" s="5" customFormat="1" ht="21" customHeight="1">
      <c r="A27" s="46" t="s">
        <v>24</v>
      </c>
      <c r="B27" s="28">
        <f t="shared" si="0"/>
        <v>15.9</v>
      </c>
      <c r="C27" s="28">
        <f t="shared" si="1"/>
        <v>18.2</v>
      </c>
      <c r="D27" s="28">
        <f t="shared" si="2"/>
        <v>13.1</v>
      </c>
    </row>
    <row r="28" spans="1:11" s="5" customFormat="1" ht="21" customHeight="1">
      <c r="A28" s="5" t="s">
        <v>25</v>
      </c>
      <c r="B28" s="28">
        <f t="shared" si="0"/>
        <v>11.3</v>
      </c>
      <c r="C28" s="28">
        <f t="shared" si="1"/>
        <v>12.4</v>
      </c>
      <c r="D28" s="28">
        <f t="shared" si="2"/>
        <v>10</v>
      </c>
    </row>
    <row r="29" spans="1:11" s="5" customFormat="1" ht="21" customHeight="1">
      <c r="A29" s="47" t="s">
        <v>26</v>
      </c>
      <c r="B29" s="28">
        <f t="shared" si="0"/>
        <v>10.199999999999999</v>
      </c>
      <c r="C29" s="28">
        <f t="shared" si="1"/>
        <v>11.2</v>
      </c>
      <c r="D29" s="28">
        <f t="shared" si="2"/>
        <v>9</v>
      </c>
    </row>
    <row r="30" spans="1:11" s="5" customFormat="1" ht="21" customHeight="1">
      <c r="A30" s="47" t="s">
        <v>27</v>
      </c>
      <c r="B30" s="28">
        <f t="shared" si="0"/>
        <v>1.1000000000000001</v>
      </c>
      <c r="C30" s="28">
        <f t="shared" si="1"/>
        <v>1.2</v>
      </c>
      <c r="D30" s="28">
        <f t="shared" si="2"/>
        <v>1</v>
      </c>
    </row>
    <row r="31" spans="1:11" s="5" customFormat="1" ht="21" customHeight="1">
      <c r="A31" s="48" t="s">
        <v>28</v>
      </c>
      <c r="B31" s="28" t="s">
        <v>13</v>
      </c>
      <c r="C31" s="28" t="s">
        <v>13</v>
      </c>
      <c r="D31" s="28" t="s">
        <v>13</v>
      </c>
    </row>
    <row r="32" spans="1:11" s="5" customFormat="1" ht="21" customHeight="1">
      <c r="A32" s="5" t="s">
        <v>29</v>
      </c>
      <c r="B32" s="28">
        <f>ROUND((B16*100/$B$7),1)</f>
        <v>9.5</v>
      </c>
      <c r="C32" s="28">
        <f t="shared" si="1"/>
        <v>7.8</v>
      </c>
      <c r="D32" s="28">
        <f>ROUND((D16*100/$D$7),1)</f>
        <v>11.5</v>
      </c>
    </row>
    <row r="33" spans="1:5" s="5" customFormat="1" ht="21" customHeight="1">
      <c r="A33" s="48" t="s">
        <v>30</v>
      </c>
      <c r="B33" s="28">
        <f>ROUND((B17*100/$B$7),1)</f>
        <v>5.5</v>
      </c>
      <c r="C33" s="28">
        <f t="shared" si="1"/>
        <v>4.3</v>
      </c>
      <c r="D33" s="28">
        <f>ROUND((D17*100/$D$7),1)</f>
        <v>6.9</v>
      </c>
    </row>
    <row r="34" spans="1:5" s="5" customFormat="1" ht="21" customHeight="1">
      <c r="A34" s="48" t="s">
        <v>31</v>
      </c>
      <c r="B34" s="28">
        <f>ROUND((B18*100/$B$7),1)</f>
        <v>2.2000000000000002</v>
      </c>
      <c r="C34" s="28">
        <f t="shared" si="1"/>
        <v>2.2999999999999998</v>
      </c>
      <c r="D34" s="28">
        <f>ROUND((D18*100/$D$7),1)</f>
        <v>2</v>
      </c>
    </row>
    <row r="35" spans="1:5" s="5" customFormat="1" ht="21" customHeight="1">
      <c r="A35" s="48" t="s">
        <v>32</v>
      </c>
      <c r="B35" s="28">
        <f>ROUND((B19*100/$B$7),1)</f>
        <v>1.8</v>
      </c>
      <c r="C35" s="28">
        <f t="shared" si="1"/>
        <v>1.3</v>
      </c>
      <c r="D35" s="28">
        <f>ROUND((D19*100/$D$7),1)</f>
        <v>2.5</v>
      </c>
    </row>
    <row r="36" spans="1:5" s="5" customFormat="1" ht="21" customHeight="1">
      <c r="A36" s="47" t="s">
        <v>33</v>
      </c>
      <c r="B36" s="28" t="s">
        <v>13</v>
      </c>
      <c r="C36" s="28" t="s">
        <v>13</v>
      </c>
      <c r="D36" s="28" t="s">
        <v>13</v>
      </c>
    </row>
    <row r="37" spans="1:5" s="5" customFormat="1" ht="21" customHeight="1">
      <c r="A37" s="51" t="s">
        <v>34</v>
      </c>
      <c r="B37" s="55" t="s">
        <v>13</v>
      </c>
      <c r="C37" s="55" t="s">
        <v>13</v>
      </c>
      <c r="D37" s="55" t="s">
        <v>13</v>
      </c>
      <c r="E37" s="56"/>
    </row>
    <row r="38" spans="1:5" ht="5.0999999999999996" customHeight="1">
      <c r="A38" s="1"/>
    </row>
    <row r="39" spans="1:5" s="40" customFormat="1" ht="21" customHeight="1">
      <c r="A39" s="39"/>
    </row>
  </sheetData>
  <mergeCells count="3">
    <mergeCell ref="A1:D1"/>
    <mergeCell ref="B6:D6"/>
    <mergeCell ref="B22:D22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8"/>
  <sheetViews>
    <sheetView showGridLines="0" tabSelected="1" view="pageLayout" topLeftCell="A19" zoomScale="120" zoomScaleNormal="145" zoomScaleSheetLayoutView="120" zoomScalePageLayoutView="120" workbookViewId="0">
      <selection activeCell="A26" sqref="A26"/>
    </sheetView>
  </sheetViews>
  <sheetFormatPr defaultRowHeight="18" customHeight="1"/>
  <cols>
    <col min="1" max="1" width="42.140625" style="57" customWidth="1"/>
    <col min="2" max="2" width="15.7109375" style="57" customWidth="1"/>
    <col min="3" max="4" width="15" style="57" customWidth="1"/>
    <col min="5" max="5" width="0.85546875" style="57" customWidth="1"/>
    <col min="6" max="16384" width="9.140625" style="57"/>
  </cols>
  <sheetData>
    <row r="1" spans="1:16" ht="15.75" customHeight="1">
      <c r="A1" s="164"/>
      <c r="B1" s="164"/>
      <c r="C1" s="164"/>
      <c r="D1" s="164"/>
      <c r="E1" s="164"/>
    </row>
    <row r="2" spans="1:16" ht="9.9499999999999993" customHeight="1">
      <c r="A2" s="9"/>
      <c r="B2" s="9"/>
      <c r="C2" s="9"/>
      <c r="D2" s="9"/>
      <c r="E2" s="9"/>
    </row>
    <row r="3" spans="1:16" s="58" customFormat="1" ht="35.1" customHeight="1">
      <c r="A3" s="10" t="s">
        <v>37</v>
      </c>
      <c r="B3" s="57"/>
      <c r="C3" s="57"/>
      <c r="D3" s="57"/>
    </row>
    <row r="4" spans="1:16" s="58" customFormat="1" ht="12.95" customHeight="1">
      <c r="A4" s="59"/>
      <c r="B4" s="59"/>
      <c r="C4" s="59"/>
      <c r="D4" s="59"/>
    </row>
    <row r="5" spans="1:16" s="58" customFormat="1" ht="30" customHeight="1">
      <c r="A5" s="12" t="s">
        <v>38</v>
      </c>
      <c r="B5" s="13" t="s">
        <v>2</v>
      </c>
      <c r="C5" s="13" t="s">
        <v>3</v>
      </c>
      <c r="D5" s="13" t="s">
        <v>4</v>
      </c>
      <c r="E5" s="60"/>
    </row>
    <row r="6" spans="1:16" s="58" customFormat="1" ht="24" customHeight="1">
      <c r="A6" s="50"/>
      <c r="B6" s="168" t="s">
        <v>5</v>
      </c>
      <c r="C6" s="168"/>
      <c r="D6" s="168"/>
      <c r="E6" s="61"/>
    </row>
    <row r="7" spans="1:16" s="65" customFormat="1" ht="18" customHeight="1">
      <c r="A7" s="43" t="s">
        <v>6</v>
      </c>
      <c r="B7" s="17">
        <v>822916.56</v>
      </c>
      <c r="C7" s="17">
        <v>453671.15</v>
      </c>
      <c r="D7" s="17">
        <v>369245.41</v>
      </c>
      <c r="E7" s="62"/>
      <c r="F7" s="18"/>
      <c r="G7" s="63"/>
      <c r="H7" s="18"/>
      <c r="I7" s="18"/>
      <c r="J7" s="64"/>
      <c r="K7" s="64"/>
      <c r="L7" s="18"/>
      <c r="M7" s="64"/>
    </row>
    <row r="8" spans="1:16" s="71" customFormat="1" ht="21" customHeight="1">
      <c r="A8" s="144" t="s">
        <v>71</v>
      </c>
      <c r="B8" s="19">
        <v>21864.04</v>
      </c>
      <c r="C8" s="19">
        <v>17023.79</v>
      </c>
      <c r="D8" s="19">
        <v>4840.25</v>
      </c>
      <c r="E8" s="68"/>
      <c r="F8" s="66"/>
      <c r="G8" s="18"/>
      <c r="H8" s="69"/>
      <c r="I8" s="18"/>
      <c r="J8" s="69"/>
      <c r="K8" s="18"/>
      <c r="L8" s="70"/>
      <c r="M8" s="64"/>
      <c r="O8" s="18"/>
    </row>
    <row r="9" spans="1:16" s="71" customFormat="1" ht="21" customHeight="1">
      <c r="A9" s="46" t="s">
        <v>39</v>
      </c>
      <c r="B9" s="19">
        <v>29925</v>
      </c>
      <c r="C9" s="19">
        <v>10908.58</v>
      </c>
      <c r="D9" s="19">
        <v>19016.419999999998</v>
      </c>
      <c r="E9" s="68"/>
      <c r="F9" s="66"/>
      <c r="G9" s="66"/>
      <c r="H9" s="72"/>
      <c r="I9" s="66"/>
      <c r="J9" s="72"/>
      <c r="K9" s="66"/>
      <c r="L9" s="73"/>
      <c r="M9" s="67"/>
      <c r="N9" s="67"/>
      <c r="O9" s="66"/>
      <c r="P9" s="67"/>
    </row>
    <row r="10" spans="1:16" s="71" customFormat="1" ht="21" customHeight="1">
      <c r="A10" s="144" t="s">
        <v>40</v>
      </c>
      <c r="B10" s="162"/>
      <c r="C10" s="162"/>
      <c r="D10" s="162"/>
      <c r="E10" s="68"/>
      <c r="F10" s="66"/>
      <c r="G10" s="66"/>
      <c r="H10" s="72"/>
      <c r="I10" s="66"/>
      <c r="J10" s="72"/>
      <c r="K10" s="66"/>
      <c r="L10" s="73"/>
      <c r="M10" s="67"/>
      <c r="N10" s="67"/>
      <c r="O10" s="66"/>
      <c r="P10" s="67"/>
    </row>
    <row r="11" spans="1:16" ht="21" customHeight="1">
      <c r="A11" s="144" t="s">
        <v>72</v>
      </c>
      <c r="B11" s="162">
        <v>12447.88</v>
      </c>
      <c r="C11" s="162">
        <v>3770.2</v>
      </c>
      <c r="D11" s="162">
        <v>8677.68</v>
      </c>
      <c r="E11" s="74"/>
      <c r="F11" s="66"/>
      <c r="G11" s="66"/>
      <c r="H11" s="72"/>
      <c r="I11" s="66"/>
      <c r="J11" s="72"/>
      <c r="K11" s="66"/>
      <c r="L11" s="73"/>
      <c r="M11" s="67"/>
      <c r="N11" s="67"/>
      <c r="O11" s="66"/>
      <c r="P11" s="67"/>
    </row>
    <row r="12" spans="1:16" ht="21" customHeight="1">
      <c r="A12" s="46" t="s">
        <v>41</v>
      </c>
      <c r="B12" s="19">
        <v>14417.05</v>
      </c>
      <c r="C12" s="19">
        <v>6321.44</v>
      </c>
      <c r="D12" s="19">
        <v>8095.61</v>
      </c>
      <c r="E12" s="74"/>
      <c r="F12" s="66"/>
      <c r="G12" s="66"/>
      <c r="H12" s="72"/>
      <c r="I12" s="66"/>
      <c r="J12" s="72"/>
      <c r="K12" s="66"/>
      <c r="L12" s="73"/>
      <c r="M12" s="67"/>
      <c r="N12" s="67"/>
      <c r="O12" s="66"/>
      <c r="P12" s="67"/>
    </row>
    <row r="13" spans="1:16" ht="21" customHeight="1">
      <c r="A13" s="144" t="s">
        <v>42</v>
      </c>
      <c r="B13" s="19">
        <v>95504.9</v>
      </c>
      <c r="C13" s="19">
        <v>28103.08</v>
      </c>
      <c r="D13" s="19">
        <v>67401.81</v>
      </c>
      <c r="E13" s="74"/>
      <c r="F13" s="66"/>
      <c r="G13" s="66"/>
      <c r="H13" s="72"/>
      <c r="I13" s="66"/>
      <c r="J13" s="72"/>
      <c r="K13" s="66"/>
      <c r="L13" s="73"/>
      <c r="M13" s="67"/>
      <c r="N13" s="67"/>
      <c r="O13" s="66"/>
      <c r="P13" s="67"/>
    </row>
    <row r="14" spans="1:16" ht="21" customHeight="1">
      <c r="A14" s="144" t="s">
        <v>73</v>
      </c>
      <c r="B14" s="19">
        <v>453843.09</v>
      </c>
      <c r="C14" s="19">
        <v>253317.02</v>
      </c>
      <c r="D14" s="19">
        <v>200526.07</v>
      </c>
      <c r="F14" s="66"/>
      <c r="G14" s="66"/>
      <c r="H14" s="72"/>
      <c r="I14" s="66"/>
      <c r="J14" s="72"/>
      <c r="K14" s="66"/>
      <c r="L14" s="73"/>
      <c r="M14" s="67"/>
      <c r="N14" s="67"/>
      <c r="O14" s="66"/>
      <c r="P14" s="67"/>
    </row>
    <row r="15" spans="1:16" ht="21" customHeight="1">
      <c r="A15" s="144" t="s">
        <v>43</v>
      </c>
      <c r="B15" s="5"/>
      <c r="C15" s="5"/>
      <c r="D15" s="5"/>
      <c r="F15" s="66"/>
      <c r="G15" s="66"/>
      <c r="H15" s="72"/>
      <c r="I15" s="66"/>
      <c r="J15" s="72"/>
      <c r="K15" s="66"/>
      <c r="L15" s="73"/>
      <c r="M15" s="67"/>
      <c r="N15" s="67"/>
      <c r="O15" s="66"/>
      <c r="P15" s="67"/>
    </row>
    <row r="16" spans="1:16" ht="21" customHeight="1">
      <c r="A16" s="144" t="s">
        <v>74</v>
      </c>
      <c r="B16" s="19">
        <v>93739.17</v>
      </c>
      <c r="C16" s="19">
        <v>66510.34</v>
      </c>
      <c r="D16" s="19">
        <v>27228.83</v>
      </c>
      <c r="F16" s="66"/>
      <c r="G16" s="66"/>
      <c r="H16" s="72"/>
      <c r="I16" s="66"/>
      <c r="J16" s="72"/>
      <c r="K16" s="75"/>
      <c r="L16" s="73"/>
      <c r="M16" s="67"/>
      <c r="N16" s="67"/>
      <c r="O16" s="66"/>
      <c r="P16" s="67"/>
    </row>
    <row r="17" spans="1:16" ht="21" customHeight="1">
      <c r="A17" s="144" t="s">
        <v>75</v>
      </c>
      <c r="B17" s="5"/>
      <c r="C17" s="5"/>
      <c r="D17" s="5"/>
      <c r="F17" s="66"/>
      <c r="G17" s="66"/>
      <c r="H17" s="72"/>
      <c r="I17" s="66"/>
      <c r="J17" s="72"/>
      <c r="K17" s="76"/>
      <c r="L17" s="73"/>
      <c r="M17" s="67"/>
      <c r="N17" s="67"/>
      <c r="O17" s="75"/>
      <c r="P17" s="67"/>
    </row>
    <row r="18" spans="1:16" ht="21" customHeight="1">
      <c r="A18" s="144" t="s">
        <v>76</v>
      </c>
      <c r="B18" s="19">
        <v>20556.55</v>
      </c>
      <c r="C18" s="19">
        <v>16625.46</v>
      </c>
      <c r="D18" s="19">
        <v>3931.1</v>
      </c>
      <c r="F18" s="66"/>
      <c r="G18" s="66"/>
      <c r="H18" s="72"/>
      <c r="I18" s="66"/>
      <c r="J18" s="72"/>
      <c r="K18" s="66"/>
      <c r="L18" s="73"/>
      <c r="N18" s="67"/>
      <c r="O18" s="76"/>
      <c r="P18" s="67"/>
    </row>
    <row r="19" spans="1:16" ht="21" customHeight="1">
      <c r="A19" s="46" t="s">
        <v>77</v>
      </c>
      <c r="B19" s="19">
        <v>80618.880000000005</v>
      </c>
      <c r="C19" s="19">
        <v>51091.24</v>
      </c>
      <c r="D19" s="19">
        <v>29527.64</v>
      </c>
      <c r="F19" s="77"/>
      <c r="G19" s="77"/>
      <c r="H19" s="78"/>
      <c r="I19" s="77"/>
      <c r="J19" s="67"/>
      <c r="K19" s="77"/>
      <c r="L19" s="79"/>
      <c r="M19" s="71"/>
      <c r="N19" s="67"/>
      <c r="O19" s="66"/>
      <c r="P19" s="67"/>
    </row>
    <row r="20" spans="1:16" ht="21" customHeight="1">
      <c r="A20" s="145" t="s">
        <v>44</v>
      </c>
      <c r="B20" s="19" t="s">
        <v>13</v>
      </c>
      <c r="C20" s="19" t="s">
        <v>13</v>
      </c>
      <c r="D20" s="19" t="s">
        <v>13</v>
      </c>
      <c r="F20" s="65"/>
      <c r="G20" s="71"/>
      <c r="J20" s="77"/>
      <c r="K20" s="67"/>
      <c r="L20" s="77"/>
      <c r="M20" s="78"/>
    </row>
    <row r="21" spans="1:16" ht="24" customHeight="1">
      <c r="A21" s="5"/>
      <c r="B21" s="166" t="s">
        <v>19</v>
      </c>
      <c r="C21" s="166"/>
      <c r="D21" s="166"/>
      <c r="F21" s="65"/>
      <c r="G21" s="71"/>
      <c r="J21" s="67"/>
      <c r="K21" s="67"/>
      <c r="L21" s="71"/>
      <c r="M21" s="64"/>
    </row>
    <row r="22" spans="1:16" s="65" customFormat="1" ht="18" customHeight="1">
      <c r="A22" s="43" t="s">
        <v>6</v>
      </c>
      <c r="B22" s="64">
        <f>ROUND((B7*100/$B$7),1)</f>
        <v>100</v>
      </c>
      <c r="C22" s="64">
        <f>ROUND((C7*100/$C$7),1)</f>
        <v>100</v>
      </c>
      <c r="D22" s="64">
        <f>ROUND((D7*100/$D$7),1)</f>
        <v>100</v>
      </c>
      <c r="E22" s="62"/>
      <c r="F22" s="71"/>
      <c r="G22" s="57"/>
      <c r="H22" s="57"/>
      <c r="I22" s="57"/>
      <c r="J22" s="69"/>
      <c r="K22" s="69"/>
      <c r="L22" s="64"/>
      <c r="M22" s="64"/>
    </row>
    <row r="23" spans="1:16" s="20" customFormat="1" ht="21" customHeight="1">
      <c r="A23" s="144" t="s">
        <v>71</v>
      </c>
      <c r="B23" s="146">
        <f>ROUND((B8*100/$B$7),1)</f>
        <v>2.7</v>
      </c>
      <c r="C23" s="146">
        <f>ROUND((C8*100/$C$7),1)</f>
        <v>3.8</v>
      </c>
      <c r="D23" s="146">
        <f>ROUND((D8*100/$D$7),1)</f>
        <v>1.3</v>
      </c>
      <c r="E23" s="146" t="e">
        <f>SUM(E8*100/E7)</f>
        <v>#DIV/0!</v>
      </c>
      <c r="G23" s="5"/>
      <c r="H23" s="5"/>
      <c r="I23" s="5"/>
      <c r="J23" s="5"/>
      <c r="K23" s="5"/>
      <c r="L23" s="146"/>
      <c r="M23" s="146"/>
    </row>
    <row r="24" spans="1:16" s="20" customFormat="1" ht="21" customHeight="1">
      <c r="A24" s="46" t="s">
        <v>39</v>
      </c>
      <c r="B24" s="146">
        <f>ROUND((B9*100/$B$7),1)</f>
        <v>3.6</v>
      </c>
      <c r="C24" s="146">
        <f>ROUND((C9*100/$C$7),1)</f>
        <v>2.4</v>
      </c>
      <c r="D24" s="146">
        <f t="shared" ref="D24:D34" si="0">ROUND((D9*100/$D$7),1)</f>
        <v>5.2</v>
      </c>
      <c r="E24" s="27"/>
      <c r="G24" s="5"/>
      <c r="H24" s="5"/>
      <c r="I24" s="5"/>
      <c r="J24" s="5"/>
      <c r="K24" s="5"/>
      <c r="L24" s="146"/>
      <c r="M24" s="146"/>
    </row>
    <row r="25" spans="1:16" s="20" customFormat="1" ht="21" customHeight="1">
      <c r="A25" s="144" t="s">
        <v>40</v>
      </c>
      <c r="B25" s="146"/>
      <c r="C25" s="146"/>
      <c r="D25" s="146"/>
      <c r="E25" s="27"/>
      <c r="F25" s="5"/>
      <c r="G25" s="5"/>
      <c r="H25" s="5"/>
      <c r="I25" s="5"/>
      <c r="J25" s="5"/>
      <c r="K25" s="5"/>
      <c r="L25" s="5"/>
      <c r="M25" s="5"/>
    </row>
    <row r="26" spans="1:16" s="20" customFormat="1" ht="21" customHeight="1">
      <c r="A26" s="144" t="s">
        <v>72</v>
      </c>
      <c r="B26" s="146">
        <f>ROUND((B11*100/$B$7),1)</f>
        <v>1.5</v>
      </c>
      <c r="C26" s="146">
        <f>ROUND((C11*100/$C$7),1)</f>
        <v>0.8</v>
      </c>
      <c r="D26" s="146">
        <f t="shared" si="0"/>
        <v>2.4</v>
      </c>
      <c r="E26" s="146" t="e">
        <f>SUM(E10*100/E7)</f>
        <v>#DIV/0!</v>
      </c>
      <c r="F26" s="5"/>
      <c r="G26" s="5"/>
      <c r="H26" s="5"/>
      <c r="I26" s="5"/>
      <c r="J26" s="5"/>
      <c r="K26" s="5"/>
      <c r="L26" s="146"/>
      <c r="M26" s="146"/>
    </row>
    <row r="27" spans="1:16" s="5" customFormat="1" ht="21" customHeight="1">
      <c r="A27" s="46" t="s">
        <v>41</v>
      </c>
      <c r="B27" s="146">
        <f t="shared" ref="B27:B34" si="1">ROUND((B12*100/$B$7),1)</f>
        <v>1.8</v>
      </c>
      <c r="C27" s="146">
        <f t="shared" ref="C27:C34" si="2">ROUND((C12*100/$C$7),1)</f>
        <v>1.4</v>
      </c>
      <c r="D27" s="146">
        <f t="shared" si="0"/>
        <v>2.2000000000000002</v>
      </c>
      <c r="E27" s="54"/>
      <c r="L27" s="146"/>
      <c r="M27" s="146"/>
    </row>
    <row r="28" spans="1:16" s="5" customFormat="1" ht="21" customHeight="1">
      <c r="A28" s="144" t="s">
        <v>42</v>
      </c>
      <c r="B28" s="146">
        <f t="shared" si="1"/>
        <v>11.6</v>
      </c>
      <c r="C28" s="146">
        <f t="shared" si="2"/>
        <v>6.2</v>
      </c>
      <c r="D28" s="146">
        <f t="shared" si="0"/>
        <v>18.3</v>
      </c>
      <c r="E28" s="54"/>
      <c r="L28" s="146"/>
      <c r="M28" s="146"/>
    </row>
    <row r="29" spans="1:16" s="5" customFormat="1" ht="21" customHeight="1">
      <c r="A29" s="144" t="s">
        <v>73</v>
      </c>
      <c r="B29" s="146">
        <f t="shared" si="1"/>
        <v>55.2</v>
      </c>
      <c r="C29" s="146">
        <f t="shared" si="2"/>
        <v>55.8</v>
      </c>
      <c r="D29" s="146">
        <f t="shared" si="0"/>
        <v>54.3</v>
      </c>
      <c r="E29" s="54"/>
      <c r="L29" s="146"/>
    </row>
    <row r="30" spans="1:16" s="5" customFormat="1" ht="21" customHeight="1">
      <c r="A30" s="144" t="s">
        <v>43</v>
      </c>
      <c r="B30" s="146"/>
      <c r="C30" s="146"/>
      <c r="D30" s="146"/>
      <c r="L30" s="146"/>
      <c r="M30" s="146"/>
    </row>
    <row r="31" spans="1:16" s="5" customFormat="1" ht="21" customHeight="1">
      <c r="A31" s="144" t="s">
        <v>74</v>
      </c>
      <c r="B31" s="146">
        <f t="shared" si="1"/>
        <v>11.4</v>
      </c>
      <c r="C31" s="146">
        <f t="shared" si="2"/>
        <v>14.7</v>
      </c>
      <c r="D31" s="146">
        <f t="shared" si="0"/>
        <v>7.4</v>
      </c>
      <c r="L31" s="146"/>
      <c r="M31" s="146"/>
    </row>
    <row r="32" spans="1:16" s="5" customFormat="1" ht="21" customHeight="1">
      <c r="A32" s="144" t="s">
        <v>75</v>
      </c>
      <c r="B32" s="146"/>
      <c r="C32" s="146"/>
      <c r="D32" s="146"/>
      <c r="E32" s="146" t="e">
        <f>SUM(E15*100/E7)</f>
        <v>#DIV/0!</v>
      </c>
      <c r="L32" s="146"/>
      <c r="M32" s="146"/>
    </row>
    <row r="33" spans="1:13" s="5" customFormat="1" ht="21" customHeight="1">
      <c r="A33" s="144" t="s">
        <v>76</v>
      </c>
      <c r="B33" s="146">
        <f t="shared" si="1"/>
        <v>2.5</v>
      </c>
      <c r="C33" s="146">
        <f t="shared" si="2"/>
        <v>3.7</v>
      </c>
      <c r="D33" s="146">
        <f t="shared" si="0"/>
        <v>1.1000000000000001</v>
      </c>
      <c r="L33" s="146"/>
      <c r="M33" s="146"/>
    </row>
    <row r="34" spans="1:13" s="5" customFormat="1" ht="21" customHeight="1">
      <c r="A34" s="46" t="s">
        <v>77</v>
      </c>
      <c r="B34" s="146">
        <f t="shared" si="1"/>
        <v>9.8000000000000007</v>
      </c>
      <c r="C34" s="146">
        <f t="shared" si="2"/>
        <v>11.3</v>
      </c>
      <c r="D34" s="146">
        <f t="shared" si="0"/>
        <v>8</v>
      </c>
      <c r="L34" s="146"/>
    </row>
    <row r="35" spans="1:13" s="5" customFormat="1" ht="21" customHeight="1">
      <c r="A35" s="145" t="s">
        <v>44</v>
      </c>
      <c r="B35" s="146" t="s">
        <v>13</v>
      </c>
      <c r="C35" s="146" t="s">
        <v>13</v>
      </c>
      <c r="D35" s="146" t="s">
        <v>13</v>
      </c>
    </row>
    <row r="36" spans="1:13" s="5" customFormat="1" ht="18" customHeight="1">
      <c r="A36" s="147"/>
      <c r="B36" s="38"/>
      <c r="C36" s="38"/>
      <c r="D36" s="38"/>
      <c r="E36" s="56"/>
    </row>
    <row r="37" spans="1:13" ht="9.75" customHeight="1">
      <c r="A37" s="80"/>
      <c r="B37" s="81"/>
      <c r="C37" s="81"/>
      <c r="D37" s="81"/>
      <c r="E37" s="74"/>
    </row>
    <row r="38" spans="1:13" ht="18" customHeight="1">
      <c r="A38" s="39"/>
    </row>
  </sheetData>
  <mergeCells count="3">
    <mergeCell ref="A1:E1"/>
    <mergeCell ref="B6:D6"/>
    <mergeCell ref="B21:D21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7"/>
  <sheetViews>
    <sheetView showGridLines="0" view="pageBreakPreview" topLeftCell="A40" zoomScale="130" zoomScaleNormal="175" zoomScaleSheetLayoutView="130" workbookViewId="0">
      <selection activeCell="C46" sqref="C46"/>
    </sheetView>
  </sheetViews>
  <sheetFormatPr defaultRowHeight="14.25" customHeight="1"/>
  <cols>
    <col min="1" max="1" width="54.28515625" style="40" customWidth="1"/>
    <col min="2" max="2" width="13.7109375" style="40" customWidth="1"/>
    <col min="3" max="4" width="14.5703125" style="40" customWidth="1"/>
    <col min="5" max="5" width="0.85546875" style="40" customWidth="1"/>
    <col min="6" max="16384" width="9.140625" style="40"/>
  </cols>
  <sheetData>
    <row r="1" spans="1:15" ht="15.75" customHeight="1">
      <c r="A1" s="164"/>
      <c r="B1" s="164"/>
      <c r="C1" s="164"/>
      <c r="D1" s="164"/>
    </row>
    <row r="2" spans="1:15" ht="9.9499999999999993" customHeight="1">
      <c r="A2" s="9"/>
      <c r="B2" s="9"/>
      <c r="C2" s="9"/>
      <c r="D2" s="9"/>
    </row>
    <row r="3" spans="1:15" s="82" customFormat="1" ht="33" customHeight="1">
      <c r="A3" s="10" t="s">
        <v>45</v>
      </c>
      <c r="B3" s="40"/>
      <c r="C3" s="40"/>
      <c r="D3" s="40"/>
    </row>
    <row r="4" spans="1:15" s="82" customFormat="1" ht="12.95" customHeight="1">
      <c r="A4" s="15"/>
      <c r="B4" s="40"/>
      <c r="C4" s="40"/>
      <c r="D4" s="40"/>
    </row>
    <row r="5" spans="1:15" s="85" customFormat="1" ht="30" customHeight="1">
      <c r="A5" s="12" t="s">
        <v>46</v>
      </c>
      <c r="B5" s="13" t="s">
        <v>2</v>
      </c>
      <c r="C5" s="13" t="s">
        <v>3</v>
      </c>
      <c r="D5" s="13" t="s">
        <v>4</v>
      </c>
      <c r="E5" s="149"/>
    </row>
    <row r="6" spans="1:15" s="82" customFormat="1" ht="18.75">
      <c r="A6" s="42"/>
      <c r="B6" s="169" t="s">
        <v>5</v>
      </c>
      <c r="C6" s="169"/>
      <c r="D6" s="169"/>
    </row>
    <row r="7" spans="1:15" s="16" customFormat="1" ht="18.75">
      <c r="A7" s="43" t="s">
        <v>6</v>
      </c>
      <c r="B7" s="158">
        <v>822916.56</v>
      </c>
      <c r="C7" s="158">
        <v>453671.15</v>
      </c>
      <c r="D7" s="158">
        <v>369245.41</v>
      </c>
    </row>
    <row r="8" spans="1:15" s="88" customFormat="1" ht="17.25" customHeight="1">
      <c r="A8" s="151" t="s">
        <v>79</v>
      </c>
      <c r="B8" s="152">
        <v>481415.35</v>
      </c>
      <c r="C8" s="152">
        <v>270320.03000000003</v>
      </c>
      <c r="D8" s="152">
        <v>211095.32</v>
      </c>
      <c r="F8" s="83"/>
      <c r="G8" s="83"/>
      <c r="H8" s="83"/>
      <c r="I8" s="83"/>
      <c r="J8" s="84"/>
      <c r="K8" s="84"/>
      <c r="L8" s="84"/>
      <c r="M8" s="84"/>
      <c r="N8" s="84"/>
    </row>
    <row r="9" spans="1:15" s="88" customFormat="1" ht="17.25" customHeight="1">
      <c r="A9" s="153" t="s">
        <v>80</v>
      </c>
      <c r="B9" s="152">
        <v>40.46</v>
      </c>
      <c r="C9" s="152">
        <v>40.46</v>
      </c>
      <c r="D9" s="152" t="s">
        <v>13</v>
      </c>
      <c r="F9" s="86"/>
      <c r="G9" s="86"/>
      <c r="H9" s="92"/>
      <c r="I9" s="92"/>
      <c r="J9" s="87"/>
      <c r="K9" s="87"/>
      <c r="L9" s="93"/>
      <c r="M9" s="87"/>
      <c r="N9" s="93"/>
      <c r="O9" s="94"/>
    </row>
    <row r="10" spans="1:15" s="88" customFormat="1" ht="17.25" customHeight="1">
      <c r="A10" s="153" t="s">
        <v>81</v>
      </c>
      <c r="B10" s="152">
        <v>58157.01</v>
      </c>
      <c r="C10" s="152">
        <v>26899.98</v>
      </c>
      <c r="D10" s="152">
        <v>31257.02</v>
      </c>
      <c r="F10" s="86"/>
      <c r="G10" s="86"/>
      <c r="H10" s="92"/>
      <c r="I10" s="92"/>
      <c r="J10" s="87"/>
      <c r="K10" s="87"/>
      <c r="L10" s="93"/>
      <c r="M10" s="87"/>
      <c r="N10" s="93"/>
      <c r="O10" s="94"/>
    </row>
    <row r="11" spans="1:15" s="88" customFormat="1" ht="17.25" customHeight="1">
      <c r="A11" s="151" t="s">
        <v>82</v>
      </c>
      <c r="B11" s="152">
        <v>1940.71</v>
      </c>
      <c r="C11" s="152">
        <v>1940.71</v>
      </c>
      <c r="D11" s="152" t="s">
        <v>13</v>
      </c>
      <c r="F11" s="89"/>
      <c r="G11" s="89"/>
      <c r="H11" s="95"/>
      <c r="I11" s="95"/>
      <c r="J11" s="90"/>
      <c r="K11" s="90"/>
      <c r="L11" s="96"/>
      <c r="M11" s="91"/>
      <c r="N11" s="93"/>
      <c r="O11" s="91"/>
    </row>
    <row r="12" spans="1:15" s="88" customFormat="1" ht="17.25" customHeight="1">
      <c r="A12" s="151" t="s">
        <v>97</v>
      </c>
      <c r="B12" s="152">
        <v>273.41000000000003</v>
      </c>
      <c r="C12" s="152">
        <v>83.59</v>
      </c>
      <c r="D12" s="152">
        <v>189.82</v>
      </c>
      <c r="F12" s="89"/>
      <c r="G12" s="89"/>
      <c r="H12" s="95"/>
      <c r="I12" s="95"/>
      <c r="J12" s="90"/>
      <c r="K12" s="90"/>
      <c r="L12" s="96"/>
      <c r="M12" s="91"/>
      <c r="N12" s="93"/>
      <c r="O12" s="91"/>
    </row>
    <row r="13" spans="1:15" ht="17.25" customHeight="1">
      <c r="A13" s="151" t="s">
        <v>47</v>
      </c>
      <c r="B13" s="152">
        <v>68640.47</v>
      </c>
      <c r="C13" s="152">
        <v>60718.48</v>
      </c>
      <c r="D13" s="152">
        <v>7921.99</v>
      </c>
      <c r="F13" s="86"/>
      <c r="G13" s="86"/>
      <c r="H13" s="92"/>
      <c r="I13" s="92"/>
      <c r="J13" s="87"/>
      <c r="K13" s="87"/>
      <c r="L13" s="93"/>
      <c r="M13" s="87"/>
      <c r="N13" s="93"/>
      <c r="O13" s="91"/>
    </row>
    <row r="14" spans="1:15" ht="17.25" customHeight="1">
      <c r="A14" s="153" t="s">
        <v>83</v>
      </c>
      <c r="B14" s="152">
        <v>71551.59</v>
      </c>
      <c r="C14" s="152">
        <v>28359.01</v>
      </c>
      <c r="D14" s="152">
        <v>43192.58</v>
      </c>
      <c r="F14" s="86"/>
      <c r="G14" s="86"/>
      <c r="H14" s="92"/>
      <c r="I14" s="92"/>
      <c r="J14" s="87"/>
      <c r="K14" s="87"/>
      <c r="L14" s="93"/>
      <c r="M14" s="87"/>
      <c r="N14" s="93"/>
      <c r="O14" s="91"/>
    </row>
    <row r="15" spans="1:15" ht="17.25" customHeight="1">
      <c r="A15" s="74" t="s">
        <v>84</v>
      </c>
      <c r="B15" s="152">
        <v>5489.38</v>
      </c>
      <c r="C15" s="152">
        <v>5436.2</v>
      </c>
      <c r="D15" s="152">
        <v>53.18</v>
      </c>
      <c r="F15" s="99"/>
      <c r="G15" s="99"/>
      <c r="H15" s="86"/>
      <c r="I15" s="100"/>
      <c r="J15" s="87"/>
      <c r="K15" s="100"/>
      <c r="L15" s="87"/>
      <c r="M15" s="100"/>
      <c r="N15" s="93"/>
      <c r="O15" s="91"/>
    </row>
    <row r="16" spans="1:15" s="97" customFormat="1" ht="17.25" customHeight="1">
      <c r="A16" s="154" t="s">
        <v>85</v>
      </c>
      <c r="B16" s="152">
        <v>40296.76</v>
      </c>
      <c r="C16" s="152">
        <v>12310.36</v>
      </c>
      <c r="D16" s="152">
        <v>27986.39</v>
      </c>
      <c r="F16" s="86"/>
      <c r="G16" s="86"/>
      <c r="H16" s="83"/>
      <c r="I16" s="98"/>
      <c r="J16" s="84"/>
      <c r="K16" s="98"/>
      <c r="L16" s="84"/>
      <c r="M16" s="98"/>
      <c r="N16" s="93"/>
      <c r="O16" s="91"/>
    </row>
    <row r="17" spans="1:15" s="97" customFormat="1" ht="17.25" customHeight="1">
      <c r="A17" s="154" t="s">
        <v>86</v>
      </c>
      <c r="B17" s="152">
        <v>1381.07</v>
      </c>
      <c r="C17" s="152">
        <v>1332.23</v>
      </c>
      <c r="D17" s="152">
        <v>48.84</v>
      </c>
      <c r="F17" s="86"/>
      <c r="G17" s="86"/>
      <c r="H17" s="83"/>
      <c r="I17" s="98"/>
      <c r="J17" s="84"/>
      <c r="K17" s="98"/>
      <c r="L17" s="84"/>
      <c r="M17" s="98"/>
      <c r="N17" s="93"/>
      <c r="O17" s="91"/>
    </row>
    <row r="18" spans="1:15" ht="17.25" customHeight="1">
      <c r="A18" s="74" t="s">
        <v>87</v>
      </c>
      <c r="B18" s="152">
        <v>4636.26</v>
      </c>
      <c r="C18" s="152">
        <v>2016.35</v>
      </c>
      <c r="D18" s="152">
        <v>2619.91</v>
      </c>
      <c r="F18" s="86"/>
      <c r="G18" s="86"/>
      <c r="H18" s="86"/>
      <c r="I18" s="100"/>
      <c r="J18" s="87"/>
      <c r="K18" s="100"/>
      <c r="L18" s="87"/>
      <c r="M18" s="100"/>
      <c r="N18" s="93"/>
      <c r="O18" s="91"/>
    </row>
    <row r="19" spans="1:15" ht="17.25" customHeight="1">
      <c r="A19" s="74" t="s">
        <v>88</v>
      </c>
      <c r="B19" s="152" t="s">
        <v>13</v>
      </c>
      <c r="C19" s="152" t="s">
        <v>13</v>
      </c>
      <c r="D19" s="152" t="s">
        <v>13</v>
      </c>
      <c r="F19" s="86"/>
      <c r="G19" s="86"/>
      <c r="H19" s="89"/>
      <c r="I19" s="100"/>
      <c r="J19" s="90"/>
      <c r="K19" s="100"/>
      <c r="L19" s="91"/>
      <c r="M19" s="100"/>
      <c r="N19" s="93"/>
      <c r="O19" s="91"/>
    </row>
    <row r="20" spans="1:15" ht="17.25" customHeight="1">
      <c r="A20" s="74" t="s">
        <v>89</v>
      </c>
      <c r="B20" s="152">
        <v>349.38</v>
      </c>
      <c r="C20" s="152">
        <v>271.36</v>
      </c>
      <c r="D20" s="152">
        <v>78.02</v>
      </c>
      <c r="F20" s="86"/>
      <c r="G20" s="86"/>
      <c r="H20" s="89"/>
      <c r="I20" s="100"/>
      <c r="J20" s="90"/>
      <c r="K20" s="100"/>
      <c r="L20" s="91"/>
      <c r="M20" s="100"/>
      <c r="N20" s="93"/>
      <c r="O20" s="91"/>
    </row>
    <row r="21" spans="1:15" ht="17.25" customHeight="1">
      <c r="A21" s="74" t="s">
        <v>90</v>
      </c>
      <c r="B21" s="152">
        <v>3602.41</v>
      </c>
      <c r="C21" s="152">
        <v>2121.5700000000002</v>
      </c>
      <c r="D21" s="152">
        <v>1480.84</v>
      </c>
      <c r="F21" s="86"/>
      <c r="G21" s="86"/>
      <c r="H21" s="89"/>
      <c r="I21" s="100"/>
      <c r="J21" s="90"/>
      <c r="K21" s="100"/>
      <c r="L21" s="91"/>
      <c r="M21" s="100"/>
      <c r="N21" s="93"/>
      <c r="O21" s="91"/>
    </row>
    <row r="22" spans="1:15" ht="17.25" customHeight="1">
      <c r="A22" s="57" t="s">
        <v>98</v>
      </c>
      <c r="B22" s="152">
        <v>31615.84</v>
      </c>
      <c r="C22" s="152">
        <v>20265.71</v>
      </c>
      <c r="D22" s="152">
        <v>11350.13</v>
      </c>
      <c r="F22" s="86"/>
      <c r="G22" s="86"/>
      <c r="H22" s="86"/>
      <c r="I22" s="100"/>
      <c r="J22" s="87"/>
      <c r="K22" s="100"/>
      <c r="L22" s="87"/>
      <c r="M22" s="100"/>
      <c r="N22" s="93"/>
      <c r="O22" s="91"/>
    </row>
    <row r="23" spans="1:15" ht="17.25" customHeight="1">
      <c r="A23" s="57" t="s">
        <v>91</v>
      </c>
      <c r="B23" s="152">
        <v>23386.76</v>
      </c>
      <c r="C23" s="152">
        <v>8012.26</v>
      </c>
      <c r="D23" s="152">
        <v>15374.5</v>
      </c>
      <c r="F23" s="89"/>
      <c r="G23" s="89"/>
      <c r="H23" s="86"/>
      <c r="I23" s="100"/>
      <c r="J23" s="87"/>
      <c r="K23" s="100"/>
      <c r="L23" s="87"/>
      <c r="M23" s="100"/>
      <c r="N23" s="93"/>
      <c r="O23" s="91"/>
    </row>
    <row r="24" spans="1:15" ht="17.25" customHeight="1">
      <c r="A24" s="57" t="s">
        <v>92</v>
      </c>
      <c r="B24" s="152">
        <v>10369.34</v>
      </c>
      <c r="C24" s="152">
        <v>3423.2</v>
      </c>
      <c r="D24" s="152">
        <v>6946.14</v>
      </c>
      <c r="F24" s="86"/>
      <c r="G24" s="86"/>
      <c r="H24" s="86"/>
      <c r="I24" s="100"/>
      <c r="J24" s="87"/>
      <c r="K24" s="100"/>
      <c r="L24" s="87"/>
      <c r="M24" s="100"/>
      <c r="N24" s="93"/>
      <c r="O24" s="91"/>
    </row>
    <row r="25" spans="1:15" ht="17.25" customHeight="1">
      <c r="A25" s="57" t="s">
        <v>93</v>
      </c>
      <c r="B25" s="152">
        <v>10270.469999999999</v>
      </c>
      <c r="C25" s="152">
        <v>5599.72</v>
      </c>
      <c r="D25" s="152">
        <v>4670.75</v>
      </c>
      <c r="F25" s="86"/>
      <c r="G25" s="86"/>
      <c r="H25" s="101"/>
      <c r="I25" s="100"/>
      <c r="J25" s="87"/>
      <c r="K25" s="100"/>
      <c r="L25" s="87"/>
      <c r="M25" s="100"/>
      <c r="N25" s="93"/>
      <c r="O25" s="91"/>
    </row>
    <row r="26" spans="1:15" ht="17.25" customHeight="1">
      <c r="A26" s="57" t="s">
        <v>94</v>
      </c>
      <c r="B26" s="152">
        <v>7481.85</v>
      </c>
      <c r="C26" s="152">
        <v>4519.93</v>
      </c>
      <c r="D26" s="152">
        <v>2961.92</v>
      </c>
      <c r="F26" s="86"/>
      <c r="G26" s="86"/>
      <c r="H26" s="101"/>
      <c r="I26" s="100"/>
      <c r="J26" s="87"/>
      <c r="K26" s="100"/>
      <c r="L26" s="87"/>
      <c r="M26" s="100"/>
      <c r="N26" s="93"/>
      <c r="O26" s="91"/>
    </row>
    <row r="27" spans="1:15" ht="17.25" customHeight="1">
      <c r="A27" s="57" t="s">
        <v>99</v>
      </c>
      <c r="B27" s="152"/>
      <c r="C27" s="152"/>
      <c r="D27" s="152"/>
      <c r="F27" s="86"/>
      <c r="G27" s="86"/>
      <c r="H27" s="99"/>
      <c r="I27" s="100"/>
      <c r="J27" s="87"/>
      <c r="K27" s="100"/>
      <c r="L27" s="87"/>
      <c r="M27" s="100"/>
      <c r="N27" s="102"/>
      <c r="O27" s="91"/>
    </row>
    <row r="28" spans="1:15" ht="17.25" customHeight="1">
      <c r="A28" s="57" t="s">
        <v>100</v>
      </c>
      <c r="B28" s="152">
        <v>2018.05</v>
      </c>
      <c r="C28" s="152" t="s">
        <v>13</v>
      </c>
      <c r="D28" s="152">
        <v>2018.05</v>
      </c>
      <c r="F28" s="101"/>
      <c r="G28" s="88"/>
      <c r="H28" s="86"/>
      <c r="I28" s="100"/>
      <c r="J28" s="87"/>
      <c r="K28" s="100"/>
      <c r="L28" s="87"/>
      <c r="M28" s="100"/>
      <c r="N28" s="88"/>
      <c r="O28" s="103"/>
    </row>
    <row r="29" spans="1:15" ht="17.25" customHeight="1">
      <c r="A29" s="57" t="s">
        <v>95</v>
      </c>
      <c r="B29" s="152" t="s">
        <v>13</v>
      </c>
      <c r="C29" s="152" t="s">
        <v>13</v>
      </c>
      <c r="D29" s="152" t="s">
        <v>13</v>
      </c>
      <c r="F29" s="101"/>
      <c r="G29" s="88"/>
      <c r="H29" s="86"/>
      <c r="I29" s="100"/>
      <c r="J29" s="87"/>
      <c r="K29" s="100"/>
      <c r="L29" s="87"/>
      <c r="M29" s="100"/>
      <c r="N29" s="88"/>
      <c r="O29" s="103"/>
    </row>
    <row r="30" spans="1:15" ht="17.25" customHeight="1">
      <c r="A30" s="74" t="s">
        <v>96</v>
      </c>
      <c r="B30" s="152" t="s">
        <v>13</v>
      </c>
      <c r="C30" s="152" t="s">
        <v>13</v>
      </c>
      <c r="D30" s="152" t="s">
        <v>13</v>
      </c>
      <c r="F30" s="101"/>
      <c r="G30" s="88"/>
      <c r="H30" s="86"/>
      <c r="I30" s="100"/>
      <c r="J30" s="87"/>
      <c r="K30" s="100"/>
      <c r="L30" s="87"/>
      <c r="M30" s="100"/>
      <c r="N30" s="88"/>
      <c r="O30" s="103"/>
    </row>
    <row r="31" spans="1:15" ht="18.75">
      <c r="A31" s="5"/>
      <c r="B31" s="170" t="s">
        <v>19</v>
      </c>
      <c r="C31" s="170"/>
      <c r="D31" s="170"/>
      <c r="F31" s="88"/>
      <c r="G31" s="88"/>
      <c r="H31" s="86"/>
      <c r="I31" s="100"/>
      <c r="J31" s="87"/>
      <c r="K31" s="100"/>
      <c r="L31" s="87"/>
      <c r="M31" s="100"/>
      <c r="N31" s="88"/>
      <c r="O31" s="88"/>
    </row>
    <row r="32" spans="1:15" s="85" customFormat="1" ht="18.75">
      <c r="A32" s="43" t="s">
        <v>6</v>
      </c>
      <c r="B32" s="64">
        <f>ROUND((B7*100/$B$7),1)</f>
        <v>100</v>
      </c>
      <c r="C32" s="64">
        <f>ROUND((C7*100/$C$7),1)</f>
        <v>100</v>
      </c>
      <c r="D32" s="64">
        <f>ROUND((D7*100/$D$7),1)</f>
        <v>100</v>
      </c>
      <c r="F32" s="88"/>
      <c r="G32" s="88"/>
      <c r="H32" s="86"/>
      <c r="I32" s="100"/>
      <c r="J32" s="87"/>
      <c r="K32" s="100"/>
      <c r="L32" s="87"/>
      <c r="M32" s="100"/>
      <c r="N32" s="88"/>
      <c r="O32" s="88"/>
    </row>
    <row r="33" spans="1:15" s="88" customFormat="1" ht="17.25" customHeight="1">
      <c r="A33" s="151" t="s">
        <v>79</v>
      </c>
      <c r="B33" s="67">
        <f>ROUND((B8*100/$B$7),1)</f>
        <v>58.5</v>
      </c>
      <c r="C33" s="67">
        <f>ROUND((C8*100/$C$7),1)</f>
        <v>59.6</v>
      </c>
      <c r="D33" s="67">
        <f>ROUND((D8*100/$D$7),1)</f>
        <v>57.2</v>
      </c>
      <c r="G33" s="40"/>
      <c r="H33" s="86"/>
      <c r="I33" s="100"/>
      <c r="J33" s="90"/>
      <c r="K33" s="100"/>
      <c r="L33" s="87"/>
      <c r="M33" s="100"/>
      <c r="N33" s="40"/>
    </row>
    <row r="34" spans="1:15" s="88" customFormat="1" ht="17.25" customHeight="1">
      <c r="A34" s="153" t="s">
        <v>80</v>
      </c>
      <c r="B34" s="67" t="s">
        <v>35</v>
      </c>
      <c r="C34" s="67" t="s">
        <v>35</v>
      </c>
      <c r="D34" s="67" t="s">
        <v>13</v>
      </c>
      <c r="G34" s="40"/>
      <c r="H34" s="86"/>
      <c r="I34" s="100"/>
      <c r="J34" s="87"/>
      <c r="K34" s="100"/>
      <c r="L34" s="87"/>
      <c r="M34" s="100"/>
      <c r="N34" s="40"/>
    </row>
    <row r="35" spans="1:15" s="88" customFormat="1" ht="17.25" customHeight="1">
      <c r="A35" s="153" t="s">
        <v>81</v>
      </c>
      <c r="B35" s="67">
        <f t="shared" ref="B35:B53" si="0">ROUND((B10*100/$B$7),1)</f>
        <v>7.1</v>
      </c>
      <c r="C35" s="67">
        <f t="shared" ref="C35:C51" si="1">ROUND((C10*100/$C$7),1)</f>
        <v>5.9</v>
      </c>
      <c r="D35" s="67">
        <f>ROUND((D10*100/$D$7),1)</f>
        <v>8.5</v>
      </c>
      <c r="F35" s="40"/>
      <c r="G35" s="97"/>
      <c r="H35" s="86"/>
      <c r="I35" s="100"/>
      <c r="J35" s="91"/>
      <c r="K35" s="100"/>
      <c r="L35" s="87"/>
      <c r="M35" s="100"/>
      <c r="N35" s="97"/>
      <c r="O35" s="40"/>
    </row>
    <row r="36" spans="1:15" s="88" customFormat="1" ht="17.25" customHeight="1">
      <c r="A36" s="151" t="s">
        <v>82</v>
      </c>
      <c r="B36" s="67">
        <f t="shared" si="0"/>
        <v>0.2</v>
      </c>
      <c r="C36" s="67">
        <f t="shared" si="1"/>
        <v>0.4</v>
      </c>
      <c r="D36" s="67" t="s">
        <v>13</v>
      </c>
      <c r="F36" s="40"/>
      <c r="G36" s="40"/>
      <c r="H36" s="101"/>
      <c r="I36" s="100"/>
      <c r="J36" s="91"/>
      <c r="K36" s="100"/>
      <c r="L36" s="91"/>
      <c r="M36" s="100"/>
      <c r="N36" s="40"/>
      <c r="O36" s="40"/>
    </row>
    <row r="37" spans="1:15" s="88" customFormat="1" ht="17.25" customHeight="1">
      <c r="A37" s="151" t="s">
        <v>97</v>
      </c>
      <c r="B37" s="67" t="s">
        <v>35</v>
      </c>
      <c r="C37" s="67" t="s">
        <v>35</v>
      </c>
      <c r="D37" s="67">
        <f>ROUND((D12*100/$D$7),1)</f>
        <v>0.1</v>
      </c>
      <c r="F37" s="40"/>
      <c r="G37" s="40"/>
      <c r="H37" s="101"/>
      <c r="I37" s="100"/>
      <c r="J37" s="91"/>
      <c r="K37" s="100"/>
      <c r="L37" s="91"/>
      <c r="M37" s="100"/>
      <c r="N37" s="40"/>
      <c r="O37" s="40"/>
    </row>
    <row r="38" spans="1:15" ht="17.25" customHeight="1">
      <c r="A38" s="151" t="s">
        <v>47</v>
      </c>
      <c r="B38" s="67">
        <f t="shared" si="0"/>
        <v>8.3000000000000007</v>
      </c>
      <c r="C38" s="67">
        <f t="shared" si="1"/>
        <v>13.4</v>
      </c>
      <c r="D38" s="67">
        <f t="shared" ref="D38:D53" si="2">ROUND((D13*100/$D$7),1)</f>
        <v>2.1</v>
      </c>
      <c r="F38" s="97"/>
      <c r="O38" s="97"/>
    </row>
    <row r="39" spans="1:15" ht="17.25" customHeight="1">
      <c r="A39" s="153" t="s">
        <v>83</v>
      </c>
      <c r="B39" s="67">
        <f t="shared" si="0"/>
        <v>8.6999999999999993</v>
      </c>
      <c r="C39" s="67">
        <f t="shared" si="1"/>
        <v>6.3</v>
      </c>
      <c r="D39" s="67">
        <f t="shared" si="2"/>
        <v>11.7</v>
      </c>
    </row>
    <row r="40" spans="1:15" ht="17.25" customHeight="1">
      <c r="A40" s="74" t="s">
        <v>84</v>
      </c>
      <c r="B40" s="67">
        <f t="shared" si="0"/>
        <v>0.7</v>
      </c>
      <c r="C40" s="67">
        <f t="shared" si="1"/>
        <v>1.2</v>
      </c>
      <c r="D40" s="67" t="s">
        <v>35</v>
      </c>
    </row>
    <row r="41" spans="1:15" s="97" customFormat="1" ht="17.25" customHeight="1">
      <c r="A41" s="154" t="s">
        <v>85</v>
      </c>
      <c r="B41" s="67">
        <f t="shared" si="0"/>
        <v>4.9000000000000004</v>
      </c>
      <c r="C41" s="67">
        <f t="shared" si="1"/>
        <v>2.7</v>
      </c>
      <c r="D41" s="67">
        <f t="shared" si="2"/>
        <v>7.6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ht="17.25" customHeight="1">
      <c r="A42" s="154" t="s">
        <v>86</v>
      </c>
      <c r="B42" s="67">
        <f t="shared" si="0"/>
        <v>0.2</v>
      </c>
      <c r="C42" s="67">
        <f t="shared" si="1"/>
        <v>0.3</v>
      </c>
      <c r="D42" s="67" t="s">
        <v>35</v>
      </c>
    </row>
    <row r="43" spans="1:15" ht="17.25" customHeight="1">
      <c r="A43" s="74" t="s">
        <v>87</v>
      </c>
      <c r="B43" s="67">
        <f t="shared" si="0"/>
        <v>0.6</v>
      </c>
      <c r="C43" s="67">
        <f t="shared" si="1"/>
        <v>0.4</v>
      </c>
      <c r="D43" s="67">
        <f t="shared" si="2"/>
        <v>0.7</v>
      </c>
    </row>
    <row r="44" spans="1:15" ht="17.25" customHeight="1">
      <c r="A44" s="74" t="s">
        <v>88</v>
      </c>
      <c r="B44" s="67" t="s">
        <v>13</v>
      </c>
      <c r="C44" s="67" t="s">
        <v>13</v>
      </c>
      <c r="D44" s="67" t="s">
        <v>13</v>
      </c>
    </row>
    <row r="45" spans="1:15" ht="17.25" customHeight="1">
      <c r="A45" s="74" t="s">
        <v>89</v>
      </c>
      <c r="B45" s="67" t="s">
        <v>35</v>
      </c>
      <c r="C45" s="67">
        <f t="shared" si="1"/>
        <v>0.1</v>
      </c>
      <c r="D45" s="67" t="s">
        <v>35</v>
      </c>
    </row>
    <row r="46" spans="1:15" ht="17.25" customHeight="1">
      <c r="A46" s="74" t="s">
        <v>90</v>
      </c>
      <c r="B46" s="67">
        <f t="shared" si="0"/>
        <v>0.4</v>
      </c>
      <c r="C46" s="67">
        <f t="shared" si="1"/>
        <v>0.5</v>
      </c>
      <c r="D46" s="67">
        <f t="shared" si="2"/>
        <v>0.4</v>
      </c>
    </row>
    <row r="47" spans="1:15" ht="17.25" customHeight="1">
      <c r="A47" s="57" t="s">
        <v>98</v>
      </c>
      <c r="B47" s="67">
        <f t="shared" si="0"/>
        <v>3.8</v>
      </c>
      <c r="C47" s="67">
        <f t="shared" si="1"/>
        <v>4.5</v>
      </c>
      <c r="D47" s="67">
        <f t="shared" si="2"/>
        <v>3.1</v>
      </c>
    </row>
    <row r="48" spans="1:15" ht="17.25" customHeight="1">
      <c r="A48" s="57" t="s">
        <v>91</v>
      </c>
      <c r="B48" s="67">
        <f t="shared" si="0"/>
        <v>2.8</v>
      </c>
      <c r="C48" s="67">
        <f t="shared" si="1"/>
        <v>1.8</v>
      </c>
      <c r="D48" s="67">
        <f t="shared" si="2"/>
        <v>4.2</v>
      </c>
    </row>
    <row r="49" spans="1:5" ht="17.25" customHeight="1">
      <c r="A49" s="57" t="s">
        <v>92</v>
      </c>
      <c r="B49" s="67">
        <f t="shared" si="0"/>
        <v>1.3</v>
      </c>
      <c r="C49" s="67">
        <f t="shared" si="1"/>
        <v>0.8</v>
      </c>
      <c r="D49" s="67">
        <f t="shared" si="2"/>
        <v>1.9</v>
      </c>
    </row>
    <row r="50" spans="1:5" ht="17.25" customHeight="1">
      <c r="A50" s="57" t="s">
        <v>93</v>
      </c>
      <c r="B50" s="67">
        <f t="shared" si="0"/>
        <v>1.2</v>
      </c>
      <c r="C50" s="67">
        <f t="shared" si="1"/>
        <v>1.2</v>
      </c>
      <c r="D50" s="67">
        <f t="shared" si="2"/>
        <v>1.3</v>
      </c>
    </row>
    <row r="51" spans="1:5" ht="17.25" customHeight="1">
      <c r="A51" s="57" t="s">
        <v>94</v>
      </c>
      <c r="B51" s="67">
        <f t="shared" si="0"/>
        <v>0.9</v>
      </c>
      <c r="C51" s="67">
        <f t="shared" si="1"/>
        <v>1</v>
      </c>
      <c r="D51" s="67">
        <f t="shared" si="2"/>
        <v>0.8</v>
      </c>
    </row>
    <row r="52" spans="1:5" ht="17.25" customHeight="1">
      <c r="A52" s="57" t="s">
        <v>99</v>
      </c>
      <c r="B52" s="67"/>
      <c r="C52" s="67"/>
      <c r="D52" s="67"/>
    </row>
    <row r="53" spans="1:5" ht="17.25" customHeight="1">
      <c r="A53" s="57" t="s">
        <v>100</v>
      </c>
      <c r="B53" s="67">
        <f t="shared" si="0"/>
        <v>0.2</v>
      </c>
      <c r="C53" s="67" t="s">
        <v>13</v>
      </c>
      <c r="D53" s="67">
        <f t="shared" si="2"/>
        <v>0.5</v>
      </c>
    </row>
    <row r="54" spans="1:5" ht="17.25" customHeight="1">
      <c r="A54" s="57" t="s">
        <v>95</v>
      </c>
      <c r="B54" s="67" t="s">
        <v>13</v>
      </c>
      <c r="C54" s="67" t="s">
        <v>13</v>
      </c>
      <c r="D54" s="67" t="s">
        <v>13</v>
      </c>
    </row>
    <row r="55" spans="1:5" ht="17.25" customHeight="1">
      <c r="A55" s="155" t="s">
        <v>96</v>
      </c>
      <c r="B55" s="159" t="s">
        <v>13</v>
      </c>
      <c r="C55" s="159" t="s">
        <v>13</v>
      </c>
      <c r="D55" s="159" t="s">
        <v>13</v>
      </c>
      <c r="E55" s="150"/>
    </row>
    <row r="56" spans="1:5" ht="5.0999999999999996" customHeight="1">
      <c r="A56" s="97"/>
      <c r="B56" s="104"/>
      <c r="C56" s="104"/>
      <c r="D56" s="104"/>
    </row>
    <row r="57" spans="1:5" ht="21" customHeight="1">
      <c r="A57" s="39" t="s">
        <v>69</v>
      </c>
    </row>
  </sheetData>
  <mergeCells count="3">
    <mergeCell ref="A1:D1"/>
    <mergeCell ref="B6:D6"/>
    <mergeCell ref="B31:D31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scale="83" firstPageNumber="6" fitToWidth="0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4"/>
  <sheetViews>
    <sheetView showGridLines="0" topLeftCell="A4" zoomScaleNormal="100" zoomScaleSheetLayoutView="120" workbookViewId="0">
      <selection activeCell="C16" sqref="C16"/>
    </sheetView>
  </sheetViews>
  <sheetFormatPr defaultRowHeight="30.75" customHeight="1"/>
  <cols>
    <col min="1" max="1" width="35.5703125" style="1" customWidth="1"/>
    <col min="2" max="4" width="16.7109375" style="1" customWidth="1"/>
    <col min="5" max="5" width="0.85546875" style="1" customWidth="1"/>
    <col min="6" max="16384" width="9.140625" style="1"/>
  </cols>
  <sheetData>
    <row r="1" spans="1:13" ht="14.25" customHeight="1">
      <c r="A1" s="164"/>
      <c r="B1" s="164"/>
      <c r="C1" s="164"/>
      <c r="D1" s="164"/>
    </row>
    <row r="2" spans="1:13" ht="9.9499999999999993" customHeight="1">
      <c r="A2" s="9"/>
      <c r="B2" s="9"/>
      <c r="C2" s="9"/>
      <c r="D2" s="9"/>
    </row>
    <row r="3" spans="1:13" s="10" customFormat="1" ht="35.1" customHeight="1">
      <c r="A3" s="10" t="s">
        <v>48</v>
      </c>
      <c r="B3" s="5"/>
      <c r="C3" s="5"/>
      <c r="D3" s="5"/>
    </row>
    <row r="4" spans="1:13" s="10" customFormat="1" ht="12.95" customHeight="1">
      <c r="A4" s="8"/>
      <c r="B4" s="8"/>
      <c r="C4" s="8"/>
      <c r="D4" s="8"/>
    </row>
    <row r="5" spans="1:13" s="10" customFormat="1" ht="27" customHeight="1">
      <c r="A5" s="105" t="s">
        <v>49</v>
      </c>
      <c r="B5" s="106" t="s">
        <v>2</v>
      </c>
      <c r="C5" s="106" t="s">
        <v>3</v>
      </c>
      <c r="D5" s="106" t="s">
        <v>4</v>
      </c>
      <c r="E5" s="156"/>
    </row>
    <row r="6" spans="1:13" s="10" customFormat="1" ht="24" customHeight="1">
      <c r="A6" s="108"/>
      <c r="B6" s="171" t="s">
        <v>5</v>
      </c>
      <c r="C6" s="171"/>
      <c r="D6" s="171"/>
      <c r="E6" s="107"/>
    </row>
    <row r="7" spans="1:13" s="112" customFormat="1" ht="24.95" customHeight="1">
      <c r="A7" s="109" t="s">
        <v>6</v>
      </c>
      <c r="B7" s="160">
        <v>822916.56</v>
      </c>
      <c r="C7" s="160">
        <v>453671.15</v>
      </c>
      <c r="D7" s="160">
        <v>369245.41</v>
      </c>
      <c r="E7" s="111"/>
    </row>
    <row r="8" spans="1:13" s="3" customFormat="1" ht="24.95" customHeight="1">
      <c r="A8" s="3" t="s">
        <v>50</v>
      </c>
      <c r="B8" s="121">
        <v>20251.93</v>
      </c>
      <c r="C8" s="121">
        <v>15089.46</v>
      </c>
      <c r="D8" s="121">
        <v>5162.47</v>
      </c>
      <c r="E8" s="4"/>
      <c r="F8" s="110"/>
      <c r="G8" s="114"/>
      <c r="H8" s="110"/>
      <c r="I8" s="114"/>
      <c r="J8" s="110"/>
      <c r="K8" s="115"/>
      <c r="L8" s="110"/>
      <c r="M8" s="115"/>
    </row>
    <row r="9" spans="1:13" s="3" customFormat="1" ht="24.95" customHeight="1">
      <c r="A9" s="116" t="s">
        <v>51</v>
      </c>
      <c r="B9" s="121">
        <v>69948.72</v>
      </c>
      <c r="C9" s="121">
        <v>37068.25</v>
      </c>
      <c r="D9" s="121">
        <v>32880.47</v>
      </c>
      <c r="E9" s="4"/>
      <c r="F9" s="113"/>
      <c r="G9" s="117"/>
      <c r="H9" s="113"/>
      <c r="I9" s="117"/>
      <c r="J9" s="113"/>
      <c r="K9" s="118"/>
      <c r="L9" s="113"/>
      <c r="M9" s="118"/>
    </row>
    <row r="10" spans="1:13" s="3" customFormat="1" ht="24.95" customHeight="1">
      <c r="A10" s="116" t="s">
        <v>52</v>
      </c>
      <c r="B10" s="121">
        <v>165184.6</v>
      </c>
      <c r="C10" s="121">
        <v>112038.92</v>
      </c>
      <c r="D10" s="121">
        <v>53145.68</v>
      </c>
      <c r="E10" s="4"/>
      <c r="F10" s="113"/>
      <c r="G10" s="117"/>
      <c r="H10" s="113"/>
      <c r="I10" s="117"/>
      <c r="J10" s="113"/>
      <c r="K10" s="118"/>
      <c r="L10" s="113"/>
      <c r="M10" s="118"/>
    </row>
    <row r="11" spans="1:13" s="3" customFormat="1" ht="24.95" customHeight="1">
      <c r="A11" s="116" t="s">
        <v>53</v>
      </c>
      <c r="B11" s="121">
        <v>365178.8</v>
      </c>
      <c r="C11" s="121">
        <v>213830.56</v>
      </c>
      <c r="D11" s="121">
        <v>151348.24</v>
      </c>
      <c r="E11" s="4"/>
      <c r="F11" s="113"/>
      <c r="G11" s="117"/>
      <c r="H11" s="113"/>
      <c r="I11" s="117"/>
      <c r="J11" s="113"/>
      <c r="K11" s="118"/>
      <c r="L11" s="113"/>
      <c r="M11" s="118"/>
    </row>
    <row r="12" spans="1:13" ht="24.95" customHeight="1">
      <c r="A12" s="116" t="s">
        <v>54</v>
      </c>
      <c r="B12" s="121">
        <v>201485.38</v>
      </c>
      <c r="C12" s="121">
        <v>75643.960000000006</v>
      </c>
      <c r="D12" s="121">
        <v>125841.42</v>
      </c>
      <c r="E12" s="119"/>
      <c r="F12" s="113"/>
      <c r="G12" s="117"/>
      <c r="H12" s="113"/>
      <c r="I12" s="117"/>
      <c r="J12" s="113"/>
      <c r="K12" s="118"/>
      <c r="L12" s="113"/>
      <c r="M12" s="118"/>
    </row>
    <row r="13" spans="1:13" ht="24.95" customHeight="1">
      <c r="A13" s="120" t="s">
        <v>55</v>
      </c>
      <c r="B13" s="121">
        <v>867.13</v>
      </c>
      <c r="C13" s="121" t="s">
        <v>13</v>
      </c>
      <c r="D13" s="121">
        <v>867.13</v>
      </c>
      <c r="E13" s="119"/>
      <c r="F13" s="113"/>
      <c r="G13" s="117"/>
      <c r="H13" s="113"/>
      <c r="I13" s="117"/>
      <c r="J13" s="113"/>
      <c r="K13" s="118"/>
      <c r="L13" s="113"/>
      <c r="M13" s="118"/>
    </row>
    <row r="14" spans="1:13" ht="30" customHeight="1">
      <c r="A14" s="122"/>
      <c r="B14" s="172" t="s">
        <v>19</v>
      </c>
      <c r="C14" s="172"/>
      <c r="D14" s="172"/>
      <c r="E14" s="119"/>
      <c r="F14" s="121"/>
      <c r="G14" s="123"/>
      <c r="H14" s="121"/>
      <c r="I14" s="123"/>
      <c r="J14" s="121"/>
      <c r="K14" s="124"/>
      <c r="L14" s="121"/>
      <c r="M14" s="118"/>
    </row>
    <row r="15" spans="1:13" s="112" customFormat="1" ht="24.95" customHeight="1">
      <c r="A15" s="109" t="s">
        <v>6</v>
      </c>
      <c r="B15" s="115">
        <f t="shared" ref="B15:B21" si="0">ROUND((B7*100/$B$7),1)</f>
        <v>100</v>
      </c>
      <c r="C15" s="115">
        <f t="shared" ref="C15:C20" si="1">ROUND((C7*100/$C$7),1)</f>
        <v>100</v>
      </c>
      <c r="D15" s="115">
        <f t="shared" ref="D15:D21" si="2">ROUND((D7*100/$D$7),1)</f>
        <v>100</v>
      </c>
      <c r="E15" s="111"/>
      <c r="F15" s="3"/>
      <c r="G15" s="3"/>
      <c r="H15" s="3"/>
      <c r="I15" s="3"/>
      <c r="J15" s="3"/>
      <c r="K15" s="3"/>
    </row>
    <row r="16" spans="1:13" s="3" customFormat="1" ht="24.95" customHeight="1">
      <c r="A16" s="116" t="s">
        <v>50</v>
      </c>
      <c r="B16" s="118">
        <f t="shared" si="0"/>
        <v>2.5</v>
      </c>
      <c r="C16" s="118">
        <f t="shared" si="1"/>
        <v>3.3</v>
      </c>
      <c r="D16" s="118">
        <f t="shared" si="2"/>
        <v>1.4</v>
      </c>
      <c r="E16" s="4"/>
    </row>
    <row r="17" spans="1:13" s="3" customFormat="1" ht="24.95" customHeight="1">
      <c r="A17" s="116" t="s">
        <v>51</v>
      </c>
      <c r="B17" s="118">
        <f t="shared" si="0"/>
        <v>8.5</v>
      </c>
      <c r="C17" s="118">
        <f t="shared" si="1"/>
        <v>8.1999999999999993</v>
      </c>
      <c r="D17" s="118">
        <f t="shared" si="2"/>
        <v>8.9</v>
      </c>
      <c r="E17" s="4"/>
    </row>
    <row r="18" spans="1:13" s="3" customFormat="1" ht="24.95" customHeight="1">
      <c r="A18" s="116" t="s">
        <v>52</v>
      </c>
      <c r="B18" s="118">
        <f t="shared" si="0"/>
        <v>20.100000000000001</v>
      </c>
      <c r="C18" s="118">
        <f t="shared" si="1"/>
        <v>24.7</v>
      </c>
      <c r="D18" s="118">
        <f t="shared" si="2"/>
        <v>14.4</v>
      </c>
      <c r="E18" s="4"/>
      <c r="F18" s="1"/>
      <c r="G18" s="1"/>
      <c r="H18" s="1"/>
      <c r="I18" s="1"/>
      <c r="J18" s="1"/>
      <c r="K18" s="1"/>
    </row>
    <row r="19" spans="1:13" s="3" customFormat="1" ht="24.95" customHeight="1">
      <c r="A19" s="116" t="s">
        <v>53</v>
      </c>
      <c r="B19" s="118">
        <f t="shared" si="0"/>
        <v>44.4</v>
      </c>
      <c r="C19" s="118">
        <f t="shared" si="1"/>
        <v>47.1</v>
      </c>
      <c r="D19" s="118">
        <f t="shared" si="2"/>
        <v>41</v>
      </c>
      <c r="E19" s="4"/>
      <c r="F19" s="1"/>
      <c r="G19" s="1"/>
      <c r="H19" s="1"/>
      <c r="I19" s="1"/>
      <c r="J19" s="1"/>
      <c r="K19" s="1"/>
      <c r="L19" s="1"/>
      <c r="M19" s="1"/>
    </row>
    <row r="20" spans="1:13" ht="24.95" customHeight="1">
      <c r="A20" s="116" t="s">
        <v>54</v>
      </c>
      <c r="B20" s="118">
        <f t="shared" si="0"/>
        <v>24.5</v>
      </c>
      <c r="C20" s="118">
        <f t="shared" si="1"/>
        <v>16.7</v>
      </c>
      <c r="D20" s="118">
        <f t="shared" si="2"/>
        <v>34.1</v>
      </c>
      <c r="E20" s="119"/>
    </row>
    <row r="21" spans="1:13" ht="24.95" customHeight="1">
      <c r="A21" s="120" t="s">
        <v>55</v>
      </c>
      <c r="B21" s="118">
        <f t="shared" si="0"/>
        <v>0.1</v>
      </c>
      <c r="C21" s="118" t="s">
        <v>13</v>
      </c>
      <c r="D21" s="118">
        <f t="shared" si="2"/>
        <v>0.2</v>
      </c>
      <c r="E21" s="119"/>
    </row>
    <row r="22" spans="1:13" ht="24.95" customHeight="1">
      <c r="A22" s="125"/>
      <c r="B22" s="126"/>
      <c r="C22" s="126"/>
      <c r="D22" s="126"/>
      <c r="E22" s="157"/>
    </row>
    <row r="23" spans="1:13" ht="5.0999999999999996" customHeight="1"/>
    <row r="24" spans="1:13" ht="24.75" customHeight="1">
      <c r="A24" s="39"/>
    </row>
  </sheetData>
  <mergeCells count="3">
    <mergeCell ref="A1:D1"/>
    <mergeCell ref="B6:D6"/>
    <mergeCell ref="B14:D14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9"/>
  <sheetViews>
    <sheetView showGridLines="0" topLeftCell="A19" zoomScale="130" zoomScaleNormal="130" zoomScaleSheetLayoutView="120" workbookViewId="0">
      <selection activeCell="A27" sqref="A27"/>
    </sheetView>
  </sheetViews>
  <sheetFormatPr defaultRowHeight="30.75" customHeight="1"/>
  <cols>
    <col min="1" max="1" width="34.5703125" style="1" customWidth="1"/>
    <col min="2" max="2" width="17.28515625" style="1" customWidth="1"/>
    <col min="3" max="4" width="16.7109375" style="1" customWidth="1"/>
    <col min="5" max="5" width="8.28515625" style="1" customWidth="1"/>
    <col min="6" max="16384" width="9.140625" style="1"/>
  </cols>
  <sheetData>
    <row r="1" spans="1:6" ht="15.75" customHeight="1">
      <c r="A1" s="164"/>
      <c r="B1" s="164"/>
      <c r="C1" s="164"/>
      <c r="D1" s="164"/>
    </row>
    <row r="2" spans="1:6" ht="9.9499999999999993" customHeight="1">
      <c r="A2" s="9"/>
      <c r="B2" s="9"/>
      <c r="C2" s="9"/>
      <c r="D2" s="9"/>
    </row>
    <row r="3" spans="1:6" s="10" customFormat="1" ht="35.1" customHeight="1">
      <c r="A3" s="10" t="s">
        <v>56</v>
      </c>
      <c r="B3" s="5"/>
      <c r="C3" s="5"/>
      <c r="D3" s="5"/>
    </row>
    <row r="4" spans="1:6" ht="12.95" customHeight="1"/>
    <row r="5" spans="1:6" s="128" customFormat="1" ht="27" customHeight="1">
      <c r="A5" s="105" t="s">
        <v>57</v>
      </c>
      <c r="B5" s="106" t="s">
        <v>2</v>
      </c>
      <c r="C5" s="106" t="s">
        <v>3</v>
      </c>
      <c r="D5" s="106" t="s">
        <v>4</v>
      </c>
      <c r="E5" s="127"/>
    </row>
    <row r="6" spans="1:6" s="128" customFormat="1" ht="24" customHeight="1">
      <c r="A6" s="108"/>
      <c r="B6" s="171" t="s">
        <v>5</v>
      </c>
      <c r="C6" s="171"/>
      <c r="D6" s="171"/>
      <c r="E6" s="127"/>
    </row>
    <row r="7" spans="1:6" s="131" customFormat="1" ht="30.75" customHeight="1">
      <c r="A7" s="109" t="s">
        <v>6</v>
      </c>
      <c r="B7" s="129">
        <v>822916.56</v>
      </c>
      <c r="C7" s="129">
        <v>453671.15</v>
      </c>
      <c r="D7" s="129">
        <v>369245.41</v>
      </c>
      <c r="E7" s="130"/>
    </row>
    <row r="8" spans="1:6" s="135" customFormat="1" ht="30.75" customHeight="1">
      <c r="A8" s="2" t="s">
        <v>102</v>
      </c>
      <c r="B8" s="132">
        <v>823.37</v>
      </c>
      <c r="C8" s="132">
        <v>823.37</v>
      </c>
      <c r="D8" s="132" t="s">
        <v>13</v>
      </c>
      <c r="E8" s="133"/>
      <c r="F8" s="129"/>
    </row>
    <row r="9" spans="1:6" s="135" customFormat="1" ht="30.75" customHeight="1">
      <c r="A9" s="136" t="s">
        <v>58</v>
      </c>
      <c r="B9" s="132">
        <v>3483.51</v>
      </c>
      <c r="C9" s="132">
        <v>45.6</v>
      </c>
      <c r="D9" s="132">
        <v>3437.91</v>
      </c>
      <c r="E9" s="133"/>
      <c r="F9" s="129"/>
    </row>
    <row r="10" spans="1:6" s="135" customFormat="1" ht="30.75" customHeight="1">
      <c r="A10" s="137" t="s">
        <v>59</v>
      </c>
      <c r="B10" s="132">
        <v>41164.1</v>
      </c>
      <c r="C10" s="132">
        <v>17356.88</v>
      </c>
      <c r="D10" s="132">
        <v>23807.22</v>
      </c>
      <c r="E10" s="133"/>
      <c r="F10" s="19"/>
    </row>
    <row r="11" spans="1:6" s="135" customFormat="1" ht="30.75" customHeight="1">
      <c r="A11" s="137" t="s">
        <v>60</v>
      </c>
      <c r="B11" s="132">
        <v>127443.65</v>
      </c>
      <c r="C11" s="132">
        <v>66917.570000000007</v>
      </c>
      <c r="D11" s="132">
        <v>60526.080000000002</v>
      </c>
      <c r="E11" s="133"/>
      <c r="F11" s="132"/>
    </row>
    <row r="12" spans="1:6" s="122" customFormat="1" ht="30.75" customHeight="1">
      <c r="A12" s="137" t="s">
        <v>61</v>
      </c>
      <c r="B12" s="132">
        <v>55172.88</v>
      </c>
      <c r="C12" s="132">
        <v>23919.279999999999</v>
      </c>
      <c r="D12" s="132">
        <v>31253.599999999999</v>
      </c>
      <c r="E12" s="138"/>
      <c r="F12" s="33"/>
    </row>
    <row r="13" spans="1:6" s="122" customFormat="1" ht="30.75" customHeight="1">
      <c r="A13" s="137" t="s">
        <v>62</v>
      </c>
      <c r="B13" s="132">
        <v>80273.66</v>
      </c>
      <c r="C13" s="132">
        <v>41871.449999999997</v>
      </c>
      <c r="D13" s="132">
        <v>38402.21</v>
      </c>
      <c r="E13" s="138"/>
      <c r="F13" s="33"/>
    </row>
    <row r="14" spans="1:6" s="122" customFormat="1" ht="30.75" customHeight="1">
      <c r="A14" s="137" t="s">
        <v>63</v>
      </c>
      <c r="B14" s="132">
        <v>194652.48</v>
      </c>
      <c r="C14" s="132">
        <v>109265.02</v>
      </c>
      <c r="D14" s="132">
        <v>85387.45</v>
      </c>
      <c r="E14" s="138"/>
      <c r="F14" s="139"/>
    </row>
    <row r="15" spans="1:6" s="122" customFormat="1" ht="30.75" customHeight="1">
      <c r="A15" s="140" t="s">
        <v>64</v>
      </c>
      <c r="B15" s="132">
        <v>319902.90999999997</v>
      </c>
      <c r="C15" s="132">
        <v>193471.98</v>
      </c>
      <c r="D15" s="132">
        <v>126430.93</v>
      </c>
      <c r="E15" s="138"/>
      <c r="F15" s="138"/>
    </row>
    <row r="16" spans="1:6" s="122" customFormat="1" ht="30" customHeight="1">
      <c r="A16" s="5"/>
      <c r="B16" s="166" t="s">
        <v>19</v>
      </c>
      <c r="C16" s="166"/>
      <c r="D16" s="166"/>
      <c r="E16" s="138"/>
      <c r="F16" s="138"/>
    </row>
    <row r="17" spans="1:6" s="131" customFormat="1" ht="30.75" customHeight="1">
      <c r="A17" s="109" t="s">
        <v>6</v>
      </c>
      <c r="B17" s="134">
        <f>ROUND((B7*100/$B$7),1)</f>
        <v>100</v>
      </c>
      <c r="C17" s="134">
        <f>ROUND((C7*100/$C$7),1)</f>
        <v>100</v>
      </c>
      <c r="D17" s="134">
        <f>ROUND((D7*100/$D$7),1)</f>
        <v>100</v>
      </c>
      <c r="E17" s="130"/>
      <c r="F17" s="130"/>
    </row>
    <row r="18" spans="1:6" s="135" customFormat="1" ht="30.75" customHeight="1">
      <c r="A18" s="137" t="s">
        <v>101</v>
      </c>
      <c r="B18" s="118">
        <f>ROUND((B8*100/$B$7),1)</f>
        <v>0.1</v>
      </c>
      <c r="C18" s="118">
        <f>ROUND((C8*100/$C$7),1)</f>
        <v>0.2</v>
      </c>
      <c r="D18" s="134" t="s">
        <v>13</v>
      </c>
      <c r="E18" s="133"/>
      <c r="F18" s="133"/>
    </row>
    <row r="19" spans="1:6" s="135" customFormat="1" ht="30.75" customHeight="1">
      <c r="A19" s="136" t="s">
        <v>58</v>
      </c>
      <c r="B19" s="118">
        <f t="shared" ref="B19:B25" si="0">ROUND((B9*100/$B$7),1)</f>
        <v>0.4</v>
      </c>
      <c r="C19" s="141" t="s">
        <v>35</v>
      </c>
      <c r="D19" s="118">
        <f t="shared" ref="D19:D25" si="1">ROUND((D9*100/$D$7),1)</f>
        <v>0.9</v>
      </c>
      <c r="E19" s="133"/>
      <c r="F19" s="133"/>
    </row>
    <row r="20" spans="1:6" s="135" customFormat="1" ht="30.75" customHeight="1">
      <c r="A20" s="137" t="s">
        <v>59</v>
      </c>
      <c r="B20" s="118">
        <f t="shared" si="0"/>
        <v>5</v>
      </c>
      <c r="C20" s="141">
        <f t="shared" ref="C20:C25" si="2">ROUND((C10*100/$C$7),1)</f>
        <v>3.8</v>
      </c>
      <c r="D20" s="118">
        <f t="shared" si="1"/>
        <v>6.4</v>
      </c>
      <c r="E20" s="133"/>
      <c r="F20" s="133"/>
    </row>
    <row r="21" spans="1:6" s="135" customFormat="1" ht="30.75" customHeight="1">
      <c r="A21" s="137" t="s">
        <v>60</v>
      </c>
      <c r="B21" s="118">
        <f t="shared" si="0"/>
        <v>15.5</v>
      </c>
      <c r="C21" s="141">
        <f t="shared" si="2"/>
        <v>14.8</v>
      </c>
      <c r="D21" s="118">
        <f t="shared" si="1"/>
        <v>16.399999999999999</v>
      </c>
      <c r="E21" s="133"/>
      <c r="F21" s="133"/>
    </row>
    <row r="22" spans="1:6" s="122" customFormat="1" ht="30.75" customHeight="1">
      <c r="A22" s="137" t="s">
        <v>61</v>
      </c>
      <c r="B22" s="118">
        <f t="shared" si="0"/>
        <v>6.7</v>
      </c>
      <c r="C22" s="141">
        <f t="shared" si="2"/>
        <v>5.3</v>
      </c>
      <c r="D22" s="118">
        <f t="shared" si="1"/>
        <v>8.5</v>
      </c>
      <c r="E22" s="138"/>
      <c r="F22" s="138"/>
    </row>
    <row r="23" spans="1:6" s="122" customFormat="1" ht="30.75" customHeight="1">
      <c r="A23" s="137" t="s">
        <v>62</v>
      </c>
      <c r="B23" s="118">
        <f t="shared" si="0"/>
        <v>9.8000000000000007</v>
      </c>
      <c r="C23" s="141">
        <f t="shared" si="2"/>
        <v>9.1999999999999993</v>
      </c>
      <c r="D23" s="118">
        <f t="shared" si="1"/>
        <v>10.4</v>
      </c>
      <c r="E23" s="138"/>
      <c r="F23" s="138"/>
    </row>
    <row r="24" spans="1:6" s="122" customFormat="1" ht="30.75" customHeight="1">
      <c r="A24" s="137" t="s">
        <v>63</v>
      </c>
      <c r="B24" s="118">
        <f t="shared" si="0"/>
        <v>23.7</v>
      </c>
      <c r="C24" s="141">
        <f t="shared" si="2"/>
        <v>24.1</v>
      </c>
      <c r="D24" s="118">
        <f t="shared" si="1"/>
        <v>23.1</v>
      </c>
      <c r="E24" s="138"/>
      <c r="F24" s="138"/>
    </row>
    <row r="25" spans="1:6" s="122" customFormat="1" ht="30.75" customHeight="1">
      <c r="A25" s="142" t="s">
        <v>64</v>
      </c>
      <c r="B25" s="126">
        <f t="shared" si="0"/>
        <v>38.9</v>
      </c>
      <c r="C25" s="126">
        <f t="shared" si="2"/>
        <v>42.6</v>
      </c>
      <c r="D25" s="126">
        <f t="shared" si="1"/>
        <v>34.200000000000003</v>
      </c>
      <c r="E25" s="138"/>
      <c r="F25" s="138"/>
    </row>
    <row r="26" spans="1:6" s="122" customFormat="1" ht="30.75" customHeight="1">
      <c r="A26" s="143" t="s">
        <v>70</v>
      </c>
      <c r="E26" s="138"/>
      <c r="F26" s="138"/>
    </row>
    <row r="27" spans="1:6" ht="21">
      <c r="A27" s="39" t="s">
        <v>104</v>
      </c>
    </row>
    <row r="28" spans="1:6" ht="21"/>
    <row r="29" spans="1:6" ht="21"/>
  </sheetData>
  <mergeCells count="3">
    <mergeCell ref="A1:D1"/>
    <mergeCell ref="B6:D6"/>
    <mergeCell ref="B16:D16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สารบัญ</vt:lpstr>
      <vt:lpstr>ตารางที่1</vt:lpstr>
      <vt:lpstr>ตารางที่2</vt:lpstr>
      <vt:lpstr>ตารางที่3</vt:lpstr>
      <vt:lpstr>ตารางที่4</vt:lpstr>
      <vt:lpstr>ตารางที่5</vt:lpstr>
      <vt:lpstr>ตารางที่6</vt:lpstr>
      <vt:lpstr>ตารางที่7</vt:lpstr>
      <vt:lpstr>ตารางที่1!Print_Area</vt:lpstr>
      <vt:lpstr>ตารางที่4!Print_Area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M@</dc:creator>
  <cp:lastModifiedBy> </cp:lastModifiedBy>
  <cp:lastPrinted>2012-11-20T01:22:26Z</cp:lastPrinted>
  <dcterms:created xsi:type="dcterms:W3CDTF">2009-09-25T04:36:33Z</dcterms:created>
  <dcterms:modified xsi:type="dcterms:W3CDTF">2013-01-22T06:58:25Z</dcterms:modified>
</cp:coreProperties>
</file>