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"/>
    </mc:Choice>
  </mc:AlternateContent>
  <xr:revisionPtr revIDLastSave="0" documentId="8_{64F9A965-B110-4BEC-97DD-107D8E229078}" xr6:coauthVersionLast="47" xr6:coauthVersionMax="47" xr10:uidLastSave="{00000000-0000-0000-0000-000000000000}"/>
  <bookViews>
    <workbookView xWindow="-108" yWindow="-108" windowWidth="23256" windowHeight="12456" xr2:uid="{F8B373AC-78B2-43E8-A96A-9A69325DCD94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E6" i="1"/>
  <c r="F6" i="1"/>
  <c r="G6" i="1"/>
  <c r="E7" i="1"/>
  <c r="F7" i="1"/>
  <c r="G7" i="1"/>
  <c r="E8" i="1"/>
  <c r="F8" i="1"/>
  <c r="G8" i="1"/>
  <c r="E10" i="1"/>
  <c r="F10" i="1"/>
  <c r="E11" i="1"/>
  <c r="F11" i="1"/>
  <c r="G11" i="1"/>
  <c r="E12" i="1"/>
  <c r="F12" i="1"/>
  <c r="F13" i="1"/>
  <c r="G13" i="1"/>
  <c r="F15" i="1"/>
  <c r="G15" i="1"/>
  <c r="E16" i="1"/>
  <c r="F16" i="1"/>
  <c r="G16" i="1"/>
  <c r="F17" i="1"/>
  <c r="G17" i="1"/>
  <c r="E18" i="1"/>
  <c r="G18" i="1"/>
</calcChain>
</file>

<file path=xl/sharedStrings.xml><?xml version="1.0" encoding="utf-8"?>
<sst xmlns="http://schemas.openxmlformats.org/spreadsheetml/2006/main" count="26" uniqueCount="15">
  <si>
    <t>ผู้ไม่อยู่ในกำลังแรงงาน</t>
  </si>
  <si>
    <t>ผู้รอฤดูกาล</t>
  </si>
  <si>
    <t>ผู้ว่างงาน</t>
  </si>
  <si>
    <t>ผู้มีงานทำ</t>
  </si>
  <si>
    <t>ไม่ต้องการพัฒนาขีดความสามารถ</t>
  </si>
  <si>
    <t>ต้องการพัฒนาขีดความสามารถ</t>
  </si>
  <si>
    <t>ยอดรวม</t>
  </si>
  <si>
    <t>หญิง</t>
  </si>
  <si>
    <t>ชาย</t>
  </si>
  <si>
    <t>รวม</t>
  </si>
  <si>
    <t>พัฒนาขีดความสามารถ</t>
  </si>
  <si>
    <t>ร้อยละ</t>
  </si>
  <si>
    <t>จำนวน</t>
  </si>
  <si>
    <t>สถานภาพแรงงานและความต้องการ</t>
  </si>
  <si>
    <t>ตารางที่ 3  จำนวนประชากรอายุ 15 ปีขึ้นไป จำแนกตามสถานภาพแรงงาน ความต้องการพัฒนาขีดความสามารถ 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</si>
</sst>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_-;\-* #,##0.0_-;_-* &quot;-&quot;??_-;_-@_-"/>
    <numFmt numFmtId="165" formatCode="_(* #,##0.00_);_(* \(#,##0.00\);_(* &quot;-&quot;??_);_(@_)"/>
    <numFmt numFmtId="166" formatCode="_-* #,##0_-;\-* #,##0_-;_-* &quot;-&quot;??_-;_-@_-"/>
    <numFmt numFmtId="167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/>
    <xf numFmtId="166" fontId="2" fillId="0" borderId="0" xfId="1" applyNumberFormat="1" applyFont="1" applyBorder="1"/>
    <xf numFmtId="164" fontId="2" fillId="0" borderId="0" xfId="1" applyNumberFormat="1" applyFont="1"/>
    <xf numFmtId="167" fontId="2" fillId="0" borderId="0" xfId="1" applyNumberFormat="1" applyFont="1"/>
    <xf numFmtId="0" fontId="2" fillId="0" borderId="0" xfId="0" applyFont="1" applyAlignment="1">
      <alignment horizontal="left"/>
    </xf>
    <xf numFmtId="166" fontId="2" fillId="0" borderId="0" xfId="1" applyNumberFormat="1" applyFont="1"/>
    <xf numFmtId="0" fontId="2" fillId="0" borderId="0" xfId="0" applyFont="1"/>
    <xf numFmtId="164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center"/>
    </xf>
    <xf numFmtId="166" fontId="2" fillId="0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6" fontId="3" fillId="0" borderId="2" xfId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6</xdr:row>
      <xdr:rowOff>0</xdr:rowOff>
    </xdr:from>
    <xdr:to>
      <xdr:col>0</xdr:col>
      <xdr:colOff>1885950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7CEF31-B467-4508-A077-123F7864C3A9}"/>
            </a:ext>
          </a:extLst>
        </xdr:cNvPr>
        <xdr:cNvSpPr txBox="1">
          <a:spLocks noChangeArrowheads="1"/>
        </xdr:cNvSpPr>
      </xdr:nvSpPr>
      <xdr:spPr bwMode="auto">
        <a:xfrm>
          <a:off x="609600" y="114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1885950</xdr:colOff>
      <xdr:row>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3FBDFA7-3F20-473C-BD22-0B17F33550D8}"/>
            </a:ext>
          </a:extLst>
        </xdr:cNvPr>
        <xdr:cNvSpPr txBox="1">
          <a:spLocks noChangeArrowheads="1"/>
        </xdr:cNvSpPr>
      </xdr:nvSpPr>
      <xdr:spPr bwMode="auto">
        <a:xfrm>
          <a:off x="609600" y="114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1885950</xdr:colOff>
      <xdr:row>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5751D5F-506E-4404-A3BA-221C535FD2E9}"/>
            </a:ext>
          </a:extLst>
        </xdr:cNvPr>
        <xdr:cNvSpPr txBox="1">
          <a:spLocks noChangeArrowheads="1"/>
        </xdr:cNvSpPr>
      </xdr:nvSpPr>
      <xdr:spPr bwMode="auto">
        <a:xfrm>
          <a:off x="609600" y="114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1885950</xdr:colOff>
      <xdr:row>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4BA1799-513D-490E-9068-A33BA96F6E12}"/>
            </a:ext>
          </a:extLst>
        </xdr:cNvPr>
        <xdr:cNvSpPr txBox="1">
          <a:spLocks noChangeArrowheads="1"/>
        </xdr:cNvSpPr>
      </xdr:nvSpPr>
      <xdr:spPr bwMode="auto">
        <a:xfrm>
          <a:off x="609600" y="114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1885950</xdr:colOff>
      <xdr:row>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2FB657F-37F2-4EE7-8957-CA0F924BAA04}"/>
            </a:ext>
          </a:extLst>
        </xdr:cNvPr>
        <xdr:cNvSpPr txBox="1">
          <a:spLocks noChangeArrowheads="1"/>
        </xdr:cNvSpPr>
      </xdr:nvSpPr>
      <xdr:spPr bwMode="auto">
        <a:xfrm>
          <a:off x="609600" y="114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1E5BCA0-A10B-4789-B5B7-67A566E5705B}"/>
            </a:ext>
          </a:extLst>
        </xdr:cNvPr>
        <xdr:cNvSpPr txBox="1">
          <a:spLocks noChangeArrowheads="1"/>
        </xdr:cNvSpPr>
      </xdr:nvSpPr>
      <xdr:spPr bwMode="auto">
        <a:xfrm>
          <a:off x="609600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A0F05CD-26D4-4C49-84D2-168A12E10A81}"/>
            </a:ext>
          </a:extLst>
        </xdr:cNvPr>
        <xdr:cNvSpPr txBox="1">
          <a:spLocks noChangeArrowheads="1"/>
        </xdr:cNvSpPr>
      </xdr:nvSpPr>
      <xdr:spPr bwMode="auto">
        <a:xfrm>
          <a:off x="609600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EC985790-07C7-441E-973F-73476F689DAD}"/>
            </a:ext>
          </a:extLst>
        </xdr:cNvPr>
        <xdr:cNvSpPr txBox="1">
          <a:spLocks noChangeArrowheads="1"/>
        </xdr:cNvSpPr>
      </xdr:nvSpPr>
      <xdr:spPr bwMode="auto">
        <a:xfrm>
          <a:off x="609600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25E33E86-83E0-4570-9354-BFBAAD4F4819}"/>
            </a:ext>
          </a:extLst>
        </xdr:cNvPr>
        <xdr:cNvSpPr txBox="1">
          <a:spLocks noChangeArrowheads="1"/>
        </xdr:cNvSpPr>
      </xdr:nvSpPr>
      <xdr:spPr bwMode="auto">
        <a:xfrm>
          <a:off x="609600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EA932EB4-54EC-468A-94D9-B4C475CFB840}"/>
            </a:ext>
          </a:extLst>
        </xdr:cNvPr>
        <xdr:cNvSpPr txBox="1">
          <a:spLocks noChangeArrowheads="1"/>
        </xdr:cNvSpPr>
      </xdr:nvSpPr>
      <xdr:spPr bwMode="auto">
        <a:xfrm>
          <a:off x="609600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16</xdr:row>
      <xdr:rowOff>0</xdr:rowOff>
    </xdr:from>
    <xdr:to>
      <xdr:col>0</xdr:col>
      <xdr:colOff>1885950</xdr:colOff>
      <xdr:row>16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8EAFBC6-4122-4490-A6A6-2AD3792A50F4}"/>
            </a:ext>
          </a:extLst>
        </xdr:cNvPr>
        <xdr:cNvSpPr txBox="1">
          <a:spLocks noChangeArrowheads="1"/>
        </xdr:cNvSpPr>
      </xdr:nvSpPr>
      <xdr:spPr bwMode="auto">
        <a:xfrm>
          <a:off x="609600" y="304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16</xdr:row>
      <xdr:rowOff>0</xdr:rowOff>
    </xdr:from>
    <xdr:to>
      <xdr:col>0</xdr:col>
      <xdr:colOff>1885950</xdr:colOff>
      <xdr:row>16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22279E4-BCB2-4B86-B8CF-C0EC33A8EFED}"/>
            </a:ext>
          </a:extLst>
        </xdr:cNvPr>
        <xdr:cNvSpPr txBox="1">
          <a:spLocks noChangeArrowheads="1"/>
        </xdr:cNvSpPr>
      </xdr:nvSpPr>
      <xdr:spPr bwMode="auto">
        <a:xfrm>
          <a:off x="609600" y="304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16</xdr:row>
      <xdr:rowOff>0</xdr:rowOff>
    </xdr:from>
    <xdr:to>
      <xdr:col>0</xdr:col>
      <xdr:colOff>1885950</xdr:colOff>
      <xdr:row>16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4F983E4F-A8A2-44E5-9E92-86F2178543A1}"/>
            </a:ext>
          </a:extLst>
        </xdr:cNvPr>
        <xdr:cNvSpPr txBox="1">
          <a:spLocks noChangeArrowheads="1"/>
        </xdr:cNvSpPr>
      </xdr:nvSpPr>
      <xdr:spPr bwMode="auto">
        <a:xfrm>
          <a:off x="609600" y="304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16</xdr:row>
      <xdr:rowOff>0</xdr:rowOff>
    </xdr:from>
    <xdr:to>
      <xdr:col>0</xdr:col>
      <xdr:colOff>1885950</xdr:colOff>
      <xdr:row>16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CE83C474-9E06-4C0D-BDE8-5614A98C0F9E}"/>
            </a:ext>
          </a:extLst>
        </xdr:cNvPr>
        <xdr:cNvSpPr txBox="1">
          <a:spLocks noChangeArrowheads="1"/>
        </xdr:cNvSpPr>
      </xdr:nvSpPr>
      <xdr:spPr bwMode="auto">
        <a:xfrm>
          <a:off x="609600" y="304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16</xdr:row>
      <xdr:rowOff>0</xdr:rowOff>
    </xdr:from>
    <xdr:to>
      <xdr:col>0</xdr:col>
      <xdr:colOff>1885950</xdr:colOff>
      <xdr:row>16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BBF6B8CE-3D64-4CFB-A2DB-ED35D0064939}"/>
            </a:ext>
          </a:extLst>
        </xdr:cNvPr>
        <xdr:cNvSpPr txBox="1">
          <a:spLocks noChangeArrowheads="1"/>
        </xdr:cNvSpPr>
      </xdr:nvSpPr>
      <xdr:spPr bwMode="auto">
        <a:xfrm>
          <a:off x="609600" y="3048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E606D-5957-41A8-9940-7C4441B382E8}">
  <sheetPr codeName="Sheet3"/>
  <dimension ref="A1:K19"/>
  <sheetViews>
    <sheetView tabSelected="1" workbookViewId="0">
      <selection activeCell="H11" sqref="H11"/>
    </sheetView>
  </sheetViews>
  <sheetFormatPr defaultRowHeight="14.4" x14ac:dyDescent="0.3"/>
  <cols>
    <col min="1" max="1" width="35.5546875" customWidth="1"/>
    <col min="2" max="2" width="17.6640625" customWidth="1"/>
    <col min="3" max="3" width="17.88671875" customWidth="1"/>
    <col min="4" max="6" width="17.6640625" customWidth="1"/>
    <col min="7" max="7" width="17.88671875" customWidth="1"/>
    <col min="9" max="9" width="14.6640625" customWidth="1"/>
    <col min="10" max="10" width="13.6640625" customWidth="1"/>
    <col min="11" max="11" width="17.109375" customWidth="1"/>
  </cols>
  <sheetData>
    <row r="1" spans="1:11" ht="21" x14ac:dyDescent="0.4">
      <c r="A1" s="22" t="s">
        <v>14</v>
      </c>
      <c r="B1" s="22"/>
      <c r="C1" s="22"/>
      <c r="D1" s="22"/>
      <c r="E1" s="22"/>
      <c r="F1" s="22"/>
    </row>
    <row r="2" spans="1:11" ht="21" x14ac:dyDescent="0.4">
      <c r="A2" s="21" t="s">
        <v>13</v>
      </c>
      <c r="B2" s="23" t="s">
        <v>12</v>
      </c>
      <c r="C2" s="23"/>
      <c r="D2" s="23"/>
      <c r="E2" s="23" t="s">
        <v>11</v>
      </c>
      <c r="F2" s="23"/>
      <c r="G2" s="23"/>
    </row>
    <row r="3" spans="1:11" ht="21" x14ac:dyDescent="0.4">
      <c r="A3" s="20" t="s">
        <v>10</v>
      </c>
      <c r="B3" s="19" t="s">
        <v>9</v>
      </c>
      <c r="C3" s="19" t="s">
        <v>8</v>
      </c>
      <c r="D3" s="19" t="s">
        <v>7</v>
      </c>
      <c r="E3" s="19" t="s">
        <v>9</v>
      </c>
      <c r="F3" s="19" t="s">
        <v>8</v>
      </c>
      <c r="G3" s="19" t="s">
        <v>7</v>
      </c>
    </row>
    <row r="4" spans="1:11" ht="21" x14ac:dyDescent="0.4">
      <c r="A4" s="11" t="s">
        <v>6</v>
      </c>
      <c r="B4" s="18">
        <v>738983.0027999985</v>
      </c>
      <c r="C4" s="18">
        <v>355837.99930000107</v>
      </c>
      <c r="D4" s="18">
        <v>383145.00349999947</v>
      </c>
      <c r="E4" s="18"/>
      <c r="F4" s="18"/>
      <c r="G4" s="18"/>
    </row>
    <row r="5" spans="1:11" ht="21" x14ac:dyDescent="0.4">
      <c r="A5" s="8" t="s">
        <v>3</v>
      </c>
      <c r="B5" s="16">
        <v>454757.92959999992</v>
      </c>
      <c r="C5" s="16">
        <v>247475.37640000001</v>
      </c>
      <c r="D5" s="16">
        <v>207282.55320000005</v>
      </c>
      <c r="E5" s="17">
        <v>61.6</v>
      </c>
      <c r="F5" s="17">
        <f>((C5*100)/$C$4)</f>
        <v>69.547203189886886</v>
      </c>
      <c r="G5" s="17">
        <f>(D5*100)/$D$4</f>
        <v>54.100288743554067</v>
      </c>
      <c r="I5" s="16"/>
      <c r="J5" s="16"/>
      <c r="K5" s="16"/>
    </row>
    <row r="6" spans="1:11" ht="21" x14ac:dyDescent="0.4">
      <c r="A6" s="8" t="s">
        <v>2</v>
      </c>
      <c r="B6" s="16">
        <v>3157.9389000000001</v>
      </c>
      <c r="C6" s="16">
        <v>933.29610000000002</v>
      </c>
      <c r="D6" s="16">
        <v>2224.6428000000001</v>
      </c>
      <c r="E6" s="17">
        <f>(B6*100)/$B$4</f>
        <v>0.42733579636265034</v>
      </c>
      <c r="F6" s="17">
        <f>((C6*100)/$C$4)</f>
        <v>0.26228117902977349</v>
      </c>
      <c r="G6" s="17">
        <f>(D6*100)/$D$4</f>
        <v>0.58062685919901424</v>
      </c>
      <c r="I6" s="16"/>
      <c r="J6" s="16"/>
      <c r="K6" s="16"/>
    </row>
    <row r="7" spans="1:11" ht="21" x14ac:dyDescent="0.4">
      <c r="A7" s="8" t="s">
        <v>1</v>
      </c>
      <c r="B7" s="16">
        <v>23644.0003</v>
      </c>
      <c r="C7" s="16">
        <v>15084.663</v>
      </c>
      <c r="D7" s="16">
        <v>8559.3373000000011</v>
      </c>
      <c r="E7" s="17">
        <f>(B7*100)/$B$4</f>
        <v>3.19953235871639</v>
      </c>
      <c r="F7" s="17">
        <f>((C7*100)/$C$4)</f>
        <v>4.239193967388057</v>
      </c>
      <c r="G7" s="17">
        <f>(D7*100)/$D$4</f>
        <v>2.2339681378619396</v>
      </c>
      <c r="I7" s="16"/>
      <c r="J7" s="16"/>
      <c r="K7" s="16"/>
    </row>
    <row r="8" spans="1:11" ht="21" x14ac:dyDescent="0.4">
      <c r="A8" s="6" t="s">
        <v>0</v>
      </c>
      <c r="B8" s="16">
        <v>257423.13400000011</v>
      </c>
      <c r="C8" s="16">
        <v>92344.663800000009</v>
      </c>
      <c r="D8" s="16">
        <v>165078.47019999998</v>
      </c>
      <c r="E8" s="17">
        <f>(B8*100)/$B$4</f>
        <v>34.834784159395639</v>
      </c>
      <c r="F8" s="17">
        <f>((C8*100)/$C$4)</f>
        <v>25.951321663694991</v>
      </c>
      <c r="G8" s="17">
        <f>(D8*100)/$D$4</f>
        <v>43.085116259385124</v>
      </c>
      <c r="I8" s="16"/>
      <c r="J8" s="16"/>
      <c r="K8" s="16"/>
    </row>
    <row r="9" spans="1:11" ht="21" x14ac:dyDescent="0.4">
      <c r="A9" s="11" t="s">
        <v>5</v>
      </c>
      <c r="B9" s="15">
        <v>37348.724800000011</v>
      </c>
      <c r="C9" s="15">
        <v>17750.880799999999</v>
      </c>
      <c r="D9" s="15">
        <v>19597.843999999997</v>
      </c>
      <c r="E9" s="14"/>
      <c r="F9" s="14"/>
      <c r="G9" s="14"/>
    </row>
    <row r="10" spans="1:11" ht="21" x14ac:dyDescent="0.4">
      <c r="A10" s="8" t="s">
        <v>3</v>
      </c>
      <c r="B10" s="12">
        <v>29464</v>
      </c>
      <c r="C10" s="12">
        <v>17400.061000000002</v>
      </c>
      <c r="D10" s="12">
        <v>12064</v>
      </c>
      <c r="E10" s="13">
        <f>ROUND(B10/$B$4*100,2)</f>
        <v>3.99</v>
      </c>
      <c r="F10" s="13">
        <f>ROUND(C10/$C$4*100,2)</f>
        <v>4.8899999999999997</v>
      </c>
      <c r="G10" s="13">
        <v>3.1</v>
      </c>
      <c r="I10" s="12"/>
      <c r="J10" s="12"/>
      <c r="K10" s="12"/>
    </row>
    <row r="11" spans="1:11" ht="21" x14ac:dyDescent="0.4">
      <c r="A11" s="8" t="s">
        <v>2</v>
      </c>
      <c r="B11" s="12">
        <v>350.81979999999999</v>
      </c>
      <c r="C11" s="12">
        <v>350.81979999999999</v>
      </c>
      <c r="D11" s="12">
        <v>0</v>
      </c>
      <c r="E11" s="13">
        <f>ROUND(B11/$B$4*100,2)</f>
        <v>0.05</v>
      </c>
      <c r="F11" s="13">
        <f>ROUND(C11/$C$4*100,2)</f>
        <v>0.1</v>
      </c>
      <c r="G11" s="13">
        <f>ROUND(D11/$D$4*100,2)</f>
        <v>0</v>
      </c>
      <c r="I11" s="12"/>
      <c r="J11" s="12"/>
      <c r="K11" s="12"/>
    </row>
    <row r="12" spans="1:11" ht="21" x14ac:dyDescent="0.4">
      <c r="A12" s="8" t="s">
        <v>1</v>
      </c>
      <c r="B12" s="12">
        <v>1043.6261</v>
      </c>
      <c r="C12" s="12">
        <v>0</v>
      </c>
      <c r="D12" s="12">
        <v>1043.6261</v>
      </c>
      <c r="E12" s="13">
        <f>ROUND(B12/$B$4*100,2)</f>
        <v>0.14000000000000001</v>
      </c>
      <c r="F12" s="13">
        <f>ROUND(C12/$C$4*100,2)</f>
        <v>0</v>
      </c>
      <c r="G12" s="13">
        <v>0.2</v>
      </c>
      <c r="I12" s="12"/>
      <c r="J12" s="12"/>
      <c r="K12" s="12"/>
    </row>
    <row r="13" spans="1:11" ht="21" x14ac:dyDescent="0.4">
      <c r="A13" s="6" t="s">
        <v>0</v>
      </c>
      <c r="B13" s="12">
        <v>6489.6638000000012</v>
      </c>
      <c r="C13" s="12">
        <v>0</v>
      </c>
      <c r="D13" s="12">
        <v>6489.6638000000012</v>
      </c>
      <c r="E13" s="13">
        <v>0.8</v>
      </c>
      <c r="F13" s="13">
        <f>ROUND(C13/$C$4*100,2)</f>
        <v>0</v>
      </c>
      <c r="G13" s="13">
        <f>ROUND(D13/$D$4*100,2)</f>
        <v>1.69</v>
      </c>
      <c r="I13" s="12"/>
      <c r="J13" s="12"/>
      <c r="K13" s="12"/>
    </row>
    <row r="14" spans="1:11" ht="21" x14ac:dyDescent="0.4">
      <c r="A14" s="11" t="s">
        <v>4</v>
      </c>
      <c r="B14" s="10">
        <v>701634.27799999947</v>
      </c>
      <c r="C14" s="10">
        <v>338087.11850000103</v>
      </c>
      <c r="D14" s="10">
        <v>363547.15949999983</v>
      </c>
      <c r="E14" s="9"/>
      <c r="F14" s="9"/>
      <c r="G14" s="9"/>
    </row>
    <row r="15" spans="1:11" ht="21" x14ac:dyDescent="0.4">
      <c r="A15" s="8" t="s">
        <v>3</v>
      </c>
      <c r="B15" s="7">
        <v>425293.31450000004</v>
      </c>
      <c r="C15" s="7">
        <v>230075.31539999996</v>
      </c>
      <c r="D15" s="7">
        <v>195217.99909999999</v>
      </c>
      <c r="E15" s="5">
        <v>57.5</v>
      </c>
      <c r="F15" s="4">
        <f>ROUND(C15/$C$4*100,2)</f>
        <v>64.66</v>
      </c>
      <c r="G15" s="4">
        <f>ROUND(D15/$D$4*100,2)</f>
        <v>50.95</v>
      </c>
      <c r="I15" s="7"/>
      <c r="J15" s="7"/>
      <c r="K15" s="7"/>
    </row>
    <row r="16" spans="1:11" ht="21" x14ac:dyDescent="0.4">
      <c r="A16" s="8" t="s">
        <v>2</v>
      </c>
      <c r="B16" s="7">
        <v>2806</v>
      </c>
      <c r="C16" s="7">
        <v>582.47629999999992</v>
      </c>
      <c r="D16" s="7">
        <v>2224</v>
      </c>
      <c r="E16" s="5">
        <f>ROUND(B16/$B$4*100,2)</f>
        <v>0.38</v>
      </c>
      <c r="F16" s="4">
        <f>ROUND(C16/$C$4*100,2)</f>
        <v>0.16</v>
      </c>
      <c r="G16" s="4">
        <f>ROUND(D16/$D$4*100,2)</f>
        <v>0.57999999999999996</v>
      </c>
      <c r="I16" s="7"/>
      <c r="J16" s="7"/>
      <c r="K16" s="7"/>
    </row>
    <row r="17" spans="1:11" ht="21" x14ac:dyDescent="0.4">
      <c r="A17" s="8" t="s">
        <v>1</v>
      </c>
      <c r="B17" s="7">
        <v>22600.374199999998</v>
      </c>
      <c r="C17" s="7">
        <v>15084.663</v>
      </c>
      <c r="D17" s="7">
        <v>7515.7111999999997</v>
      </c>
      <c r="E17" s="5">
        <v>3.1</v>
      </c>
      <c r="F17" s="4">
        <f>ROUND(C17/$C$4*100,2)</f>
        <v>4.24</v>
      </c>
      <c r="G17" s="4">
        <f>ROUND(D17/$D$4*100,2)</f>
        <v>1.96</v>
      </c>
      <c r="I17" s="7"/>
      <c r="J17" s="7"/>
      <c r="K17" s="7"/>
    </row>
    <row r="18" spans="1:11" ht="21" x14ac:dyDescent="0.4">
      <c r="A18" s="6" t="s">
        <v>0</v>
      </c>
      <c r="B18" s="3">
        <v>250933.47020000007</v>
      </c>
      <c r="C18" s="3">
        <v>92344.663800000009</v>
      </c>
      <c r="D18" s="3">
        <v>158588.80639999994</v>
      </c>
      <c r="E18" s="5">
        <f>ROUND(B18/$B$4*100,2)</f>
        <v>33.96</v>
      </c>
      <c r="F18" s="4">
        <v>25.9</v>
      </c>
      <c r="G18" s="4">
        <f>ROUND(D18/$D$4*100,2)</f>
        <v>41.39</v>
      </c>
      <c r="I18" s="3"/>
      <c r="J18" s="3"/>
      <c r="K18" s="3"/>
    </row>
    <row r="19" spans="1:11" ht="21" x14ac:dyDescent="0.4">
      <c r="A19" s="2"/>
      <c r="B19" s="2"/>
      <c r="C19" s="2"/>
      <c r="D19" s="2"/>
      <c r="E19" s="1"/>
      <c r="F19" s="1"/>
      <c r="G19" s="1"/>
    </row>
  </sheetData>
  <mergeCells count="2">
    <mergeCell ref="B2:D2"/>
    <mergeCell ref="E2:G2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NSO2020</cp:lastModifiedBy>
  <dcterms:created xsi:type="dcterms:W3CDTF">2022-01-27T04:38:29Z</dcterms:created>
  <dcterms:modified xsi:type="dcterms:W3CDTF">2023-01-16T04:03:36Z</dcterms:modified>
</cp:coreProperties>
</file>