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ตารางสถิติ 21สาขา-Province\"/>
    </mc:Choice>
  </mc:AlternateContent>
  <xr:revisionPtr revIDLastSave="0" documentId="13_ncr:1_{241EEF61-7F09-4675-817C-DD0C68A9B6DE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T-10.1" sheetId="4" r:id="rId1"/>
    <sheet name="T-10.2" sheetId="5" r:id="rId2"/>
    <sheet name="T-10.3" sheetId="7" r:id="rId3"/>
  </sheets>
  <definedNames>
    <definedName name="_xlnm.Print_Area" localSheetId="0">'T-10.1'!$A$1:$O$117</definedName>
  </definedNames>
  <calcPr calcId="191029"/>
</workbook>
</file>

<file path=xl/calcChain.xml><?xml version="1.0" encoding="utf-8"?>
<calcChain xmlns="http://schemas.openxmlformats.org/spreadsheetml/2006/main">
  <c r="I16" i="5" l="1"/>
  <c r="F10" i="5"/>
  <c r="G10" i="5"/>
  <c r="I10" i="5"/>
  <c r="I9" i="5" s="1"/>
  <c r="E10" i="5"/>
  <c r="F8" i="4"/>
  <c r="F46" i="4"/>
  <c r="G39" i="4"/>
  <c r="G23" i="4"/>
  <c r="F16" i="4"/>
  <c r="F9" i="4"/>
  <c r="G9" i="5" l="1"/>
  <c r="E9" i="5"/>
</calcChain>
</file>

<file path=xl/sharedStrings.xml><?xml version="1.0" encoding="utf-8"?>
<sst xmlns="http://schemas.openxmlformats.org/spreadsheetml/2006/main" count="460" uniqueCount="296">
  <si>
    <t>ตาราง</t>
  </si>
  <si>
    <t>Agriculture</t>
  </si>
  <si>
    <t>Manufacturing</t>
  </si>
  <si>
    <t>Construction</t>
  </si>
  <si>
    <t>สาขาการผลิต</t>
  </si>
  <si>
    <t>สมุทรปราการ</t>
  </si>
  <si>
    <t>กรุงเทพมหานคร</t>
  </si>
  <si>
    <t>ชลบุรี</t>
  </si>
  <si>
    <t>ปทุมธานี</t>
  </si>
  <si>
    <t>สมุทรสาคร</t>
  </si>
  <si>
    <t>ระยอง</t>
  </si>
  <si>
    <t>สระบุรี</t>
  </si>
  <si>
    <t>นนทบุรี</t>
  </si>
  <si>
    <t>ฉะเชิงเทรา</t>
  </si>
  <si>
    <t>นครปฐม</t>
  </si>
  <si>
    <t>กาญจนบุรี</t>
  </si>
  <si>
    <t>ประจวบคีรีขันธ์</t>
  </si>
  <si>
    <t>ตราด</t>
  </si>
  <si>
    <t>ราชบุรี</t>
  </si>
  <si>
    <t>เพชรบุรี</t>
  </si>
  <si>
    <t>พระนครศรีอยุธยา</t>
  </si>
  <si>
    <t>นครนายก</t>
  </si>
  <si>
    <t>จันทบุรี</t>
  </si>
  <si>
    <t>ชัยนาท</t>
  </si>
  <si>
    <t>อ่างทอง</t>
  </si>
  <si>
    <t>สิงห์บุรี</t>
  </si>
  <si>
    <t>ลพบุรี</t>
  </si>
  <si>
    <t>สุพรรณบุรี</t>
  </si>
  <si>
    <t>สมุทรสงคราม</t>
  </si>
  <si>
    <t>ปราจีนบุรี</t>
  </si>
  <si>
    <t>สระแก้ว</t>
  </si>
  <si>
    <t>(Million Baht)</t>
  </si>
  <si>
    <t>ภาคเหนือ</t>
  </si>
  <si>
    <t>เชียงใหม่</t>
  </si>
  <si>
    <t>ลำปาง</t>
  </si>
  <si>
    <t>กำแพงเพชร</t>
  </si>
  <si>
    <t>นครสวรรค์</t>
  </si>
  <si>
    <t>อุทัยธานี</t>
  </si>
  <si>
    <t>อุตรดิตถ์</t>
  </si>
  <si>
    <t>ตาก</t>
  </si>
  <si>
    <t>พิษณุโลก</t>
  </si>
  <si>
    <t>ลำพูน</t>
  </si>
  <si>
    <t>สุโขทัย</t>
  </si>
  <si>
    <t>เชียงราย</t>
  </si>
  <si>
    <t>พิจิตร</t>
  </si>
  <si>
    <t>แม่ฮ่องสอน</t>
  </si>
  <si>
    <t>เพชรบูรณ์</t>
  </si>
  <si>
    <t>แพร่</t>
  </si>
  <si>
    <t>พะเยา</t>
  </si>
  <si>
    <t>น่าน</t>
  </si>
  <si>
    <t>ภาคตะวันออกเฉียงเหนือ</t>
  </si>
  <si>
    <t>เลย</t>
  </si>
  <si>
    <t>ขอนแก่น</t>
  </si>
  <si>
    <t>นครราชสีมา</t>
  </si>
  <si>
    <t>ชัยภูมิ</t>
  </si>
  <si>
    <t>หนองคาย</t>
  </si>
  <si>
    <t>อุดรธานี</t>
  </si>
  <si>
    <t>สกลนคร</t>
  </si>
  <si>
    <t>มุกดาหาร</t>
  </si>
  <si>
    <t>มหาสารคาม</t>
  </si>
  <si>
    <t>นครพนม</t>
  </si>
  <si>
    <t>กาฬสินธุ์</t>
  </si>
  <si>
    <t>บุรีรัมย์</t>
  </si>
  <si>
    <t>อุบลราชธานี</t>
  </si>
  <si>
    <t>ร้อยเอ็ด</t>
  </si>
  <si>
    <t>ยโสธร</t>
  </si>
  <si>
    <t>สุรินทร์</t>
  </si>
  <si>
    <t>ศรีสะเกษ</t>
  </si>
  <si>
    <t>อำนาจเจริญ</t>
  </si>
  <si>
    <t>หนองบัวลำภู</t>
  </si>
  <si>
    <t>ภาคใต้</t>
  </si>
  <si>
    <t>ภูเก็ต</t>
  </si>
  <si>
    <t>ระนอง</t>
  </si>
  <si>
    <t>พังงา</t>
  </si>
  <si>
    <t>สุราษฏร์ธานี</t>
  </si>
  <si>
    <t>สงขลา</t>
  </si>
  <si>
    <t>กระบี่</t>
  </si>
  <si>
    <t>ชุมพร</t>
  </si>
  <si>
    <t>ยะลา</t>
  </si>
  <si>
    <t>สตูล</t>
  </si>
  <si>
    <t>ตรัง</t>
  </si>
  <si>
    <t>นครศรีธรรมราช</t>
  </si>
  <si>
    <t>ปัตตานี</t>
  </si>
  <si>
    <t>นราธิวาส</t>
  </si>
  <si>
    <t>Population (1,000 persons)</t>
  </si>
  <si>
    <t>ประชากร (1,000 คน)</t>
  </si>
  <si>
    <t>ภาคเกษตร</t>
  </si>
  <si>
    <t>ประชากร</t>
  </si>
  <si>
    <t>Population</t>
  </si>
  <si>
    <t>Northeastern  Region</t>
  </si>
  <si>
    <t>Northern  Region</t>
  </si>
  <si>
    <t>Southern Region</t>
  </si>
  <si>
    <t>Education</t>
  </si>
  <si>
    <t>(1,000 คน)</t>
  </si>
  <si>
    <t>Non-Agriculture</t>
  </si>
  <si>
    <t>Mining and quarrying</t>
  </si>
  <si>
    <t>Gross provincial product (GPP)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</si>
  <si>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</si>
  <si>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</si>
  <si>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</si>
  <si>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</si>
  <si>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ภาคตะวันออก</t>
  </si>
  <si>
    <t>Eastern Region</t>
  </si>
  <si>
    <t>ภาคตะวันตก</t>
  </si>
  <si>
    <t>Western Region</t>
  </si>
  <si>
    <t>พัทลุง</t>
  </si>
  <si>
    <t>Economic activities</t>
  </si>
  <si>
    <t xml:space="preserve"> </t>
  </si>
  <si>
    <t>Bangkok</t>
  </si>
  <si>
    <t>Samut Prakan</t>
  </si>
  <si>
    <t>Nonthaburi</t>
  </si>
  <si>
    <t>Pathum Thani</t>
  </si>
  <si>
    <t>Nakhon Pathom</t>
  </si>
  <si>
    <t>Samut Sakhon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</si>
  <si>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</si>
  <si>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</si>
  <si>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</si>
  <si>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</si>
  <si>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</si>
  <si>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</si>
  <si>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</si>
  <si>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</si>
  <si>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</si>
  <si>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</si>
  <si>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</si>
  <si>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</si>
  <si>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</si>
  <si>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</si>
  <si>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Kanchanaburi</t>
  </si>
  <si>
    <t>Ratchaburi</t>
  </si>
  <si>
    <t>Suphan Buri</t>
  </si>
  <si>
    <t>Samut Songkhram</t>
  </si>
  <si>
    <t>Phetchaburi</t>
  </si>
  <si>
    <t>Prachuap Khiri Khan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</si>
  <si>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</si>
  <si>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</si>
  <si>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</si>
  <si>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</si>
  <si>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</si>
  <si>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</si>
  <si>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</si>
  <si>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</si>
  <si>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</si>
  <si>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</si>
  <si>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</si>
  <si>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</si>
  <si>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</si>
  <si>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</si>
  <si>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</si>
  <si>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</si>
  <si>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</si>
  <si>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</si>
  <si>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</si>
  <si>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</si>
  <si>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</si>
  <si>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</si>
  <si>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</si>
  <si>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</si>
  <si>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Chareon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</si>
  <si>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</si>
  <si>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</si>
  <si>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</si>
  <si>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</si>
  <si>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</si>
  <si>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</si>
  <si>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</si>
  <si>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</si>
  <si>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</si>
  <si>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</si>
  <si>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</si>
  <si>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</si>
  <si>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</si>
  <si>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</si>
  <si>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</si>
  <si>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</si>
  <si>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</si>
  <si>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</si>
  <si>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</si>
  <si>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</si>
  <si>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</si>
  <si>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</si>
  <si>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</si>
  <si>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</si>
  <si>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>ภาคกลาง</t>
  </si>
  <si>
    <t>Central Region</t>
  </si>
  <si>
    <t>Phang-nga</t>
  </si>
  <si>
    <t>GPP per capita (Baht)</t>
  </si>
  <si>
    <t>Note:</t>
  </si>
  <si>
    <t>Source:</t>
  </si>
  <si>
    <t>GPP per capita rankings</t>
  </si>
  <si>
    <t>Table</t>
  </si>
  <si>
    <t>(ล้านบาท)</t>
  </si>
  <si>
    <t>Gross Regional Product and</t>
  </si>
  <si>
    <t>Gross Provincial Product</t>
  </si>
  <si>
    <t xml:space="preserve">     </t>
  </si>
  <si>
    <t>ข้อมูลเบื้องต้น</t>
  </si>
  <si>
    <t>Gross provincial product (CVMs)</t>
  </si>
  <si>
    <t>(ล้านบาท  Million Baht)</t>
  </si>
  <si>
    <t>ภาค</t>
  </si>
  <si>
    <t>ประเทศ</t>
  </si>
  <si>
    <t>Region</t>
  </si>
  <si>
    <t>Country</t>
  </si>
  <si>
    <t>Agriculture, forestry and fishing</t>
  </si>
  <si>
    <t>Transportation and storage</t>
  </si>
  <si>
    <t>Accommodation and food service activities</t>
  </si>
  <si>
    <t>Real estate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</si>
  <si>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</si>
  <si>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</si>
  <si>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</si>
  <si>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</si>
  <si>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Public administration and defence; compulsory social security</t>
  </si>
  <si>
    <t>Arts, entertainment and recreation</t>
  </si>
  <si>
    <t>Other service activities</t>
  </si>
  <si>
    <t>ภาคนอกการเกษตร</t>
  </si>
  <si>
    <t xml:space="preserve">   motorcycles</t>
  </si>
  <si>
    <t xml:space="preserve">   and remediation activities</t>
  </si>
  <si>
    <t>Water supply; sewerage, waste management</t>
  </si>
  <si>
    <t>(1,000 person)</t>
  </si>
  <si>
    <t>……………………………………………………..</t>
  </si>
  <si>
    <t xml:space="preserve">           1/  </t>
  </si>
  <si>
    <t xml:space="preserve">                  1/  </t>
  </si>
  <si>
    <t>1/</t>
  </si>
  <si>
    <t>Office of the National Economic and Social Development Council</t>
  </si>
  <si>
    <t>สำนักงานสภาพัฒนาการเศรษฐกิจและสังคมแห่งชาติ</t>
  </si>
  <si>
    <t>………………………………………………………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</si>
  <si>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</si>
  <si>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 xml:space="preserve">Chain volume series are not additive. The sum of the components will thus not </t>
  </si>
  <si>
    <t>ที่เกิดจากการทำปริมาณลูกโซ่</t>
  </si>
  <si>
    <t>be equal to the shown totals.</t>
  </si>
  <si>
    <r>
      <t>ผลิตภัณฑ์</t>
    </r>
    <r>
      <rPr>
        <sz val="12"/>
        <rFont val="TH SarabunPSK"/>
        <family val="2"/>
      </rPr>
      <t>ภาค และจังหวัด</t>
    </r>
  </si>
  <si>
    <r>
      <t>ผลิตภัณฑ์</t>
    </r>
    <r>
      <rPr>
        <sz val="12"/>
        <rFont val="TH SarabunPSK"/>
        <family val="2"/>
      </rPr>
      <t>จังหวัด</t>
    </r>
  </si>
  <si>
    <r>
      <t>ผลิตภัณฑ์</t>
    </r>
    <r>
      <rPr>
        <b/>
        <sz val="12"/>
        <rFont val="TH SarabunPSK"/>
        <family val="2"/>
      </rPr>
      <t>จังหวัด</t>
    </r>
  </si>
  <si>
    <r>
      <t>ผลิตภัณฑ์</t>
    </r>
    <r>
      <rPr>
        <b/>
        <sz val="12"/>
        <rFont val="TH SarabunPSK"/>
        <family val="2"/>
      </rPr>
      <t>จังหวัด (ปริมาณลูกโซ่)</t>
    </r>
  </si>
  <si>
    <t>Industrial</t>
  </si>
  <si>
    <t>Electricity, gas, steam and air conditioning supply</t>
  </si>
  <si>
    <t>Services</t>
  </si>
  <si>
    <t>Human health and social work activities</t>
  </si>
  <si>
    <t>เกษตรกรรม</t>
  </si>
  <si>
    <t>อุตสาหกรรม</t>
  </si>
  <si>
    <t>บริการ</t>
  </si>
  <si>
    <t xml:space="preserve">Wholesale and retail trade; repair of motor vehicles and </t>
  </si>
  <si>
    <t xml:space="preserve">   เกษตรกรรม การป่าไม้ และการประมง</t>
  </si>
  <si>
    <t xml:space="preserve">   การทำเหมืองแร่และเหมืองหิน</t>
  </si>
  <si>
    <t xml:space="preserve">   การผลิตอุตสาหกรรม</t>
  </si>
  <si>
    <t xml:space="preserve">   ไฟฟ้า ก๊าซ และระบบปรับอากาศ</t>
  </si>
  <si>
    <t xml:space="preserve">   การประปาและการจัดการของเสีย</t>
  </si>
  <si>
    <t xml:space="preserve">   การก่อสร้าง</t>
  </si>
  <si>
    <t xml:space="preserve">   การขายส่ง การขายปลีก การซ่อมแซมยานยนต์</t>
  </si>
  <si>
    <t xml:space="preserve">     และจักรยานยนต์</t>
  </si>
  <si>
    <t xml:space="preserve">   การขนส่ง และสถานที่เก็บสินค้า</t>
  </si>
  <si>
    <t xml:space="preserve">   ที่พักแรมและบริการด้านอาหาร</t>
  </si>
  <si>
    <t xml:space="preserve">   ข้อมูลข่าวสารและการสื่อสาร</t>
  </si>
  <si>
    <t xml:space="preserve">   การเงินและการประกันภัย</t>
  </si>
  <si>
    <t xml:space="preserve">   กิจกรรมเกี่ยวกับอสังหาริมทรัพย์</t>
  </si>
  <si>
    <t xml:space="preserve">   การบริหารราชการ การป้องกันประเทศฯ</t>
  </si>
  <si>
    <t xml:space="preserve">   การศึกษา</t>
  </si>
  <si>
    <t xml:space="preserve">   กิจกรรมด้านสุขภาพและงานสังคมสงเคราะห์</t>
  </si>
  <si>
    <t xml:space="preserve">   เกษตรกรรม การป่าไม้และการประมง</t>
  </si>
  <si>
    <t xml:space="preserve">     และจักรยานยนต์ </t>
  </si>
  <si>
    <t>Data is preliminary</t>
  </si>
  <si>
    <t>ที่มา:</t>
  </si>
  <si>
    <t>หมายเหตุ:</t>
  </si>
  <si>
    <t xml:space="preserve">1/ </t>
  </si>
  <si>
    <t>Wholesale and retail trade; repair of motor vehicles and</t>
  </si>
  <si>
    <t>การเรียงลำดับผลิตภัณฑ์จังหวัดต่อหัว</t>
  </si>
  <si>
    <t>ต่อหัว (บาท)</t>
  </si>
  <si>
    <t>ผลิตภัณฑ์จังหวัดต่อหัว (บาท)</t>
  </si>
  <si>
    <t>ภาค/จังหวัด</t>
  </si>
  <si>
    <t>บึงกาฬ</t>
  </si>
  <si>
    <t>Bueng Kan</t>
  </si>
  <si>
    <t xml:space="preserve">   กิจกรรมการบริหารและบริการสนับสนุนอื่น ๆ</t>
  </si>
  <si>
    <t xml:space="preserve">   กิจกรรมการบริการด้านอื่น ๆ</t>
  </si>
  <si>
    <t xml:space="preserve">   ศิลปะ ความบันเทิง และนันทนาการ</t>
  </si>
  <si>
    <t xml:space="preserve">   กิจกรรมวิชาชีพ วิทยาศาสตร์ และกิจกรรมทางวิชาการ</t>
  </si>
  <si>
    <t>Region/province</t>
  </si>
  <si>
    <t>ผลิตภัณฑ์ภาค และจังหวัด ณ ราคาประจำปี พ.ศ. 2562</t>
  </si>
  <si>
    <t>Gross Regional Product and Gross Provincial Product at Current Market Prices: 2019</t>
  </si>
  <si>
    <t>ผลิตภัณฑ์ภาค และจังหวัด ณ ราคาประจำปี พ.ศ. 2562 (ต่อ)</t>
  </si>
  <si>
    <t>Gross Regional Product and Gross Provincial Product at Current Market Prices:2019(Cont.)</t>
  </si>
  <si>
    <t>Gross Regional Product and Gross Provincial Product at Current Market Prices: 2019(Cont.)</t>
  </si>
  <si>
    <t>ผลิตภัณฑ์ภาค และจังหวัด ณ ราคาประจำปี พ.ศ. 2562(ต่อ)</t>
  </si>
  <si>
    <t>ผลิตภัณฑ์จังหวัด ณ ราคาประจำปี จำแนกตามสาขาการผลิต พ.ศ. 2558 - 2562</t>
  </si>
  <si>
    <t>Gross Provincial Product at Current Market Prices by Economic Activities: 2015 - 2019</t>
  </si>
  <si>
    <r>
      <t>2558</t>
    </r>
    <r>
      <rPr>
        <vertAlign val="superscript"/>
        <sz val="12"/>
        <rFont val="TH SarabunPSK"/>
        <family val="2"/>
      </rPr>
      <t>r</t>
    </r>
  </si>
  <si>
    <r>
      <t>2559</t>
    </r>
    <r>
      <rPr>
        <vertAlign val="superscript"/>
        <sz val="12"/>
        <rFont val="TH SarabunPSK"/>
        <family val="2"/>
      </rPr>
      <t>r</t>
    </r>
  </si>
  <si>
    <r>
      <t>2560</t>
    </r>
    <r>
      <rPr>
        <vertAlign val="superscript"/>
        <sz val="12"/>
        <rFont val="TH SarabunPSK"/>
        <family val="2"/>
      </rPr>
      <t>r</t>
    </r>
  </si>
  <si>
    <r>
      <t>2561</t>
    </r>
    <r>
      <rPr>
        <vertAlign val="superscript"/>
        <sz val="12"/>
        <rFont val="TH SarabunPSK"/>
        <family val="2"/>
      </rPr>
      <t>r</t>
    </r>
  </si>
  <si>
    <r>
      <t>2562</t>
    </r>
    <r>
      <rPr>
        <vertAlign val="superscript"/>
        <sz val="12"/>
        <rFont val="TH SarabunPSK"/>
        <family val="2"/>
      </rPr>
      <t>p</t>
    </r>
  </si>
  <si>
    <t>(2015)</t>
  </si>
  <si>
    <t>(2016)</t>
  </si>
  <si>
    <t>(2017)</t>
  </si>
  <si>
    <t>(2018)</t>
  </si>
  <si>
    <t>(2019)</t>
  </si>
  <si>
    <t>ผลิตภัณฑ์จังหวัด แบบปริมาณลูกโซ่ (ปีอ้างอิง พ.ศ. 2545) จำแนกตามสาขาการผลิต พ.ศ. 2558 - 2562</t>
  </si>
  <si>
    <t>Gross Provincial Product Chain Volume Measures (Reference Year = 2002) by Economic Activities: 2015 - 2019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</si>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</sst>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7" x14ac:knownFonts="1">
    <font>
      <sz val="14"/>
      <name val="Cordia New"/>
      <charset val="222"/>
    </font>
    <font>
      <sz val="8"/>
      <name val="Cordia New"/>
      <family val="2"/>
    </font>
    <font>
      <sz val="11"/>
      <color indexed="52"/>
      <name val="Tahoma"/>
      <family val="2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b/>
      <sz val="12"/>
      <color rgb="FFFF0000"/>
      <name val="TH SarabunPSK"/>
      <family val="2"/>
    </font>
    <font>
      <sz val="10"/>
      <name val="Arial"/>
      <family val="2"/>
    </font>
    <font>
      <sz val="12"/>
      <color rgb="FF202124"/>
      <name val="TH SarabunPSK"/>
      <family val="2"/>
    </font>
    <font>
      <sz val="14"/>
      <name val="Cordia New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13" fillId="0" borderId="0">
      <alignment wrapText="1"/>
    </xf>
    <xf numFmtId="0" fontId="13" fillId="0" borderId="0">
      <alignment wrapText="1"/>
    </xf>
    <xf numFmtId="43" fontId="13" fillId="0" borderId="0" applyFont="0" applyFill="0" applyBorder="0" applyAlignment="0" applyProtection="0">
      <alignment wrapText="1"/>
    </xf>
    <xf numFmtId="43" fontId="15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/>
    <xf numFmtId="0" fontId="8" fillId="0" borderId="2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6" xfId="0" applyFont="1" applyBorder="1"/>
    <xf numFmtId="0" fontId="7" fillId="0" borderId="2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7" xfId="0" applyFont="1" applyBorder="1"/>
    <xf numFmtId="0" fontId="4" fillId="0" borderId="0" xfId="0" applyFont="1" applyBorder="1"/>
    <xf numFmtId="0" fontId="7" fillId="0" borderId="9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8" xfId="0" applyFont="1" applyBorder="1"/>
    <xf numFmtId="164" fontId="3" fillId="0" borderId="0" xfId="0" applyNumberFormat="1" applyFont="1" applyAlignment="1">
      <alignment horizontal="center"/>
    </xf>
    <xf numFmtId="0" fontId="7" fillId="0" borderId="0" xfId="0" applyFont="1" applyAlignment="1"/>
    <xf numFmtId="0" fontId="8" fillId="0" borderId="0" xfId="0" applyFont="1" applyFill="1" applyBorder="1"/>
    <xf numFmtId="0" fontId="8" fillId="0" borderId="0" xfId="0" applyFont="1" applyFill="1"/>
    <xf numFmtId="0" fontId="9" fillId="0" borderId="0" xfId="0" applyFont="1" applyBorder="1"/>
    <xf numFmtId="0" fontId="7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3" xfId="0" applyFont="1" applyFill="1" applyBorder="1"/>
    <xf numFmtId="0" fontId="7" fillId="0" borderId="0" xfId="0" applyFont="1" applyFill="1"/>
    <xf numFmtId="0" fontId="7" fillId="0" borderId="0" xfId="0" applyFont="1" applyFill="1" applyBorder="1"/>
    <xf numFmtId="0" fontId="7" fillId="0" borderId="2" xfId="0" applyFont="1" applyFill="1" applyBorder="1"/>
    <xf numFmtId="0" fontId="9" fillId="0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5" fillId="0" borderId="0" xfId="0" applyFont="1" applyFill="1"/>
    <xf numFmtId="0" fontId="5" fillId="0" borderId="0" xfId="0" applyFont="1" applyFill="1" applyBorder="1"/>
    <xf numFmtId="0" fontId="8" fillId="0" borderId="8" xfId="0" applyFont="1" applyFill="1" applyBorder="1"/>
    <xf numFmtId="0" fontId="7" fillId="0" borderId="0" xfId="0" applyFont="1" applyFill="1" applyAlignment="1"/>
    <xf numFmtId="0" fontId="4" fillId="0" borderId="0" xfId="0" applyFont="1" applyFill="1"/>
    <xf numFmtId="0" fontId="9" fillId="0" borderId="2" xfId="0" applyFont="1" applyFill="1" applyBorder="1"/>
    <xf numFmtId="0" fontId="9" fillId="0" borderId="2" xfId="0" applyFont="1" applyBorder="1"/>
    <xf numFmtId="0" fontId="12" fillId="0" borderId="0" xfId="0" applyFont="1" applyFill="1"/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0" borderId="8" xfId="0" applyFont="1" applyBorder="1"/>
    <xf numFmtId="0" fontId="7" fillId="0" borderId="10" xfId="0" applyFont="1" applyBorder="1"/>
    <xf numFmtId="0" fontId="8" fillId="0" borderId="10" xfId="0" applyFont="1" applyBorder="1"/>
    <xf numFmtId="0" fontId="7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Fill="1" applyAlignment="1"/>
    <xf numFmtId="0" fontId="4" fillId="0" borderId="0" xfId="0" applyFont="1" applyAlignment="1"/>
    <xf numFmtId="0" fontId="8" fillId="0" borderId="3" xfId="0" applyFont="1" applyFill="1" applyBorder="1"/>
    <xf numFmtId="0" fontId="7" fillId="0" borderId="0" xfId="0" applyFont="1" applyFill="1" applyBorder="1" applyAlignment="1">
      <alignment vertical="top"/>
    </xf>
    <xf numFmtId="0" fontId="7" fillId="0" borderId="2" xfId="0" applyFont="1" applyFill="1" applyBorder="1" applyAlignment="1">
      <alignment vertical="top"/>
    </xf>
    <xf numFmtId="0" fontId="8" fillId="0" borderId="2" xfId="0" applyFont="1" applyFill="1" applyBorder="1"/>
    <xf numFmtId="0" fontId="7" fillId="0" borderId="0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5" fontId="8" fillId="0" borderId="3" xfId="5" applyNumberFormat="1" applyFont="1" applyBorder="1"/>
    <xf numFmtId="165" fontId="7" fillId="0" borderId="3" xfId="5" applyNumberFormat="1" applyFont="1" applyBorder="1"/>
    <xf numFmtId="165" fontId="7" fillId="0" borderId="6" xfId="5" applyNumberFormat="1" applyFont="1" applyBorder="1"/>
    <xf numFmtId="165" fontId="7" fillId="0" borderId="4" xfId="5" applyNumberFormat="1" applyFont="1" applyBorder="1"/>
    <xf numFmtId="165" fontId="7" fillId="0" borderId="2" xfId="5" applyNumberFormat="1" applyFont="1" applyBorder="1"/>
    <xf numFmtId="165" fontId="7" fillId="0" borderId="3" xfId="5" applyNumberFormat="1" applyFont="1" applyFill="1" applyBorder="1"/>
    <xf numFmtId="165" fontId="7" fillId="0" borderId="6" xfId="5" applyNumberFormat="1" applyFont="1" applyFill="1" applyBorder="1"/>
    <xf numFmtId="165" fontId="7" fillId="0" borderId="2" xfId="5" applyNumberFormat="1" applyFont="1" applyFill="1" applyBorder="1"/>
    <xf numFmtId="165" fontId="7" fillId="0" borderId="3" xfId="5" applyNumberFormat="1" applyFont="1" applyFill="1" applyBorder="1" applyAlignment="1">
      <alignment horizontal="right"/>
    </xf>
    <xf numFmtId="165" fontId="7" fillId="0" borderId="6" xfId="5" applyNumberFormat="1" applyFont="1" applyFill="1" applyBorder="1" applyAlignment="1">
      <alignment horizontal="right"/>
    </xf>
    <xf numFmtId="165" fontId="7" fillId="0" borderId="2" xfId="5" applyNumberFormat="1" applyFont="1" applyFill="1" applyBorder="1" applyAlignment="1">
      <alignment horizontal="right"/>
    </xf>
    <xf numFmtId="165" fontId="7" fillId="0" borderId="0" xfId="5" applyNumberFormat="1" applyFont="1" applyFill="1"/>
    <xf numFmtId="165" fontId="8" fillId="0" borderId="6" xfId="5" applyNumberFormat="1" applyFont="1" applyBorder="1"/>
    <xf numFmtId="165" fontId="8" fillId="0" borderId="2" xfId="5" applyNumberFormat="1" applyFont="1" applyBorder="1"/>
    <xf numFmtId="165" fontId="8" fillId="0" borderId="4" xfId="5" applyNumberFormat="1" applyFont="1" applyBorder="1"/>
    <xf numFmtId="165" fontId="8" fillId="0" borderId="7" xfId="5" applyNumberFormat="1" applyFont="1" applyBorder="1"/>
    <xf numFmtId="165" fontId="8" fillId="0" borderId="10" xfId="5" applyNumberFormat="1" applyFont="1" applyBorder="1"/>
    <xf numFmtId="165" fontId="8" fillId="0" borderId="3" xfId="5" applyNumberFormat="1" applyFont="1" applyFill="1" applyBorder="1"/>
    <xf numFmtId="165" fontId="8" fillId="0" borderId="6" xfId="5" applyNumberFormat="1" applyFont="1" applyFill="1" applyBorder="1"/>
    <xf numFmtId="165" fontId="8" fillId="0" borderId="2" xfId="5" applyNumberFormat="1" applyFont="1" applyFill="1" applyBorder="1"/>
    <xf numFmtId="165" fontId="8" fillId="0" borderId="0" xfId="5" applyNumberFormat="1" applyFont="1" applyFill="1"/>
    <xf numFmtId="165" fontId="7" fillId="0" borderId="3" xfId="5" applyNumberFormat="1" applyFont="1" applyBorder="1" applyAlignment="1">
      <alignment horizontal="right"/>
    </xf>
    <xf numFmtId="165" fontId="7" fillId="0" borderId="6" xfId="5" applyNumberFormat="1" applyFont="1" applyBorder="1" applyAlignment="1">
      <alignment horizontal="right"/>
    </xf>
    <xf numFmtId="165" fontId="7" fillId="0" borderId="2" xfId="5" applyNumberFormat="1" applyFont="1" applyBorder="1" applyAlignment="1">
      <alignment horizontal="right"/>
    </xf>
    <xf numFmtId="165" fontId="7" fillId="0" borderId="0" xfId="5" applyNumberFormat="1" applyFont="1"/>
    <xf numFmtId="0" fontId="5" fillId="0" borderId="0" xfId="0" applyFont="1" applyBorder="1" applyAlignment="1">
      <alignment horizontal="center" shrinkToFit="1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shrinkToFit="1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165" fontId="5" fillId="0" borderId="3" xfId="5" applyNumberFormat="1" applyFont="1" applyBorder="1" applyAlignment="1">
      <alignment horizontal="center"/>
    </xf>
    <xf numFmtId="165" fontId="9" fillId="0" borderId="3" xfId="5" applyNumberFormat="1" applyFont="1" applyFill="1" applyBorder="1"/>
    <xf numFmtId="165" fontId="9" fillId="0" borderId="6" xfId="5" applyNumberFormat="1" applyFont="1" applyFill="1" applyBorder="1"/>
    <xf numFmtId="165" fontId="9" fillId="0" borderId="2" xfId="5" applyNumberFormat="1" applyFont="1" applyFill="1" applyBorder="1"/>
    <xf numFmtId="165" fontId="16" fillId="0" borderId="6" xfId="5" applyNumberFormat="1" applyFont="1" applyFill="1" applyBorder="1"/>
    <xf numFmtId="165" fontId="16" fillId="0" borderId="3" xfId="5" applyNumberFormat="1" applyFont="1" applyFill="1" applyBorder="1"/>
    <xf numFmtId="165" fontId="7" fillId="0" borderId="0" xfId="0" applyNumberFormat="1" applyFont="1" applyBorder="1"/>
  </cellXfs>
  <cellStyles count="6">
    <cellStyle name="Comma" xfId="5" builtinId="3"/>
    <cellStyle name="Comma 2" xfId="4" xr:uid="{2D84C144-57A2-49F4-9B27-8DCA6E2FB92C}"/>
    <cellStyle name="Normal" xfId="0" builtinId="0"/>
    <cellStyle name="Normal 2" xfId="3" xr:uid="{2ADF562D-47DB-4B67-81A3-FC4E342E4539}"/>
    <cellStyle name="Normal 3" xfId="2" xr:uid="{CC27B924-BB7A-489A-BA1F-41B6A18B8B01}"/>
    <cellStyle name="เซลล์ที่มีการเชื่อมโยง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27</xdr:row>
      <xdr:rowOff>180975</xdr:rowOff>
    </xdr:from>
    <xdr:to>
      <xdr:col>14</xdr:col>
      <xdr:colOff>255959</xdr:colOff>
      <xdr:row>29</xdr:row>
      <xdr:rowOff>161929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7C5863D1-6C1C-422F-8796-776F9D73DF74}"/>
            </a:ext>
          </a:extLst>
        </xdr:cNvPr>
        <xdr:cNvGrpSpPr/>
      </xdr:nvGrpSpPr>
      <xdr:grpSpPr>
        <a:xfrm>
          <a:off x="9544050" y="6191250"/>
          <a:ext cx="398834" cy="419104"/>
          <a:chOff x="9639300" y="752475"/>
          <a:chExt cx="398834" cy="419104"/>
        </a:xfrm>
      </xdr:grpSpPr>
      <xdr:sp macro="" textlink="">
        <xdr:nvSpPr>
          <xdr:cNvPr id="16" name="Circle: Hollow 15">
            <a:extLst>
              <a:ext uri="{FF2B5EF4-FFF2-40B4-BE49-F238E27FC236}">
                <a16:creationId xmlns:a16="http://schemas.microsoft.com/office/drawing/2014/main" id="{7F489886-7508-4311-9384-859BEB5CBD6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EC940ED3-A098-4DD9-A6E5-A1CA8A51A4BC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89</a:t>
            </a:r>
          </a:p>
        </xdr:txBody>
      </xdr:sp>
    </xdr:grpSp>
    <xdr:clientData/>
  </xdr:twoCellAnchor>
  <xdr:twoCellAnchor>
    <xdr:from>
      <xdr:col>13</xdr:col>
      <xdr:colOff>19050</xdr:colOff>
      <xdr:row>30</xdr:row>
      <xdr:rowOff>85725</xdr:rowOff>
    </xdr:from>
    <xdr:to>
      <xdr:col>14</xdr:col>
      <xdr:colOff>265484</xdr:colOff>
      <xdr:row>32</xdr:row>
      <xdr:rowOff>28579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5DF5E5BF-7F5F-44EE-9143-36F257DE97A9}"/>
            </a:ext>
          </a:extLst>
        </xdr:cNvPr>
        <xdr:cNvGrpSpPr/>
      </xdr:nvGrpSpPr>
      <xdr:grpSpPr>
        <a:xfrm>
          <a:off x="9553575" y="6753225"/>
          <a:ext cx="398834" cy="419104"/>
          <a:chOff x="9639300" y="752475"/>
          <a:chExt cx="398834" cy="419104"/>
        </a:xfrm>
      </xdr:grpSpPr>
      <xdr:sp macro="" textlink="">
        <xdr:nvSpPr>
          <xdr:cNvPr id="19" name="Circle: Hollow 18">
            <a:extLst>
              <a:ext uri="{FF2B5EF4-FFF2-40B4-BE49-F238E27FC236}">
                <a16:creationId xmlns:a16="http://schemas.microsoft.com/office/drawing/2014/main" id="{F28233D9-79B1-4027-AF0E-66D8734F938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D909CD08-91DE-48D9-AB74-5C9648466F78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90</a:t>
            </a:r>
          </a:p>
        </xdr:txBody>
      </xdr:sp>
    </xdr:grpSp>
    <xdr:clientData/>
  </xdr:twoCellAnchor>
  <xdr:twoCellAnchor>
    <xdr:from>
      <xdr:col>13</xdr:col>
      <xdr:colOff>9525</xdr:colOff>
      <xdr:row>83</xdr:row>
      <xdr:rowOff>228600</xdr:rowOff>
    </xdr:from>
    <xdr:to>
      <xdr:col>14</xdr:col>
      <xdr:colOff>255959</xdr:colOff>
      <xdr:row>85</xdr:row>
      <xdr:rowOff>171454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F49E6EE3-50A1-42F1-A0AB-F18708175E30}"/>
            </a:ext>
          </a:extLst>
        </xdr:cNvPr>
        <xdr:cNvGrpSpPr/>
      </xdr:nvGrpSpPr>
      <xdr:grpSpPr>
        <a:xfrm>
          <a:off x="9544050" y="19202400"/>
          <a:ext cx="398834" cy="419104"/>
          <a:chOff x="9639300" y="752475"/>
          <a:chExt cx="398834" cy="419104"/>
        </a:xfrm>
      </xdr:grpSpPr>
      <xdr:sp macro="" textlink="">
        <xdr:nvSpPr>
          <xdr:cNvPr id="22" name="Circle: Hollow 21">
            <a:extLst>
              <a:ext uri="{FF2B5EF4-FFF2-40B4-BE49-F238E27FC236}">
                <a16:creationId xmlns:a16="http://schemas.microsoft.com/office/drawing/2014/main" id="{A2A9453D-CAC1-478A-B2EE-3E8DBBE4A20B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A78C7569-4ED8-4503-975D-0C9DDE892561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91</a:t>
            </a:r>
          </a:p>
        </xdr:txBody>
      </xdr:sp>
    </xdr:grpSp>
    <xdr:clientData/>
  </xdr:twoCellAnchor>
  <xdr:twoCellAnchor>
    <xdr:from>
      <xdr:col>13</xdr:col>
      <xdr:colOff>19050</xdr:colOff>
      <xdr:row>86</xdr:row>
      <xdr:rowOff>76200</xdr:rowOff>
    </xdr:from>
    <xdr:to>
      <xdr:col>14</xdr:col>
      <xdr:colOff>265484</xdr:colOff>
      <xdr:row>88</xdr:row>
      <xdr:rowOff>19054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EA5F887B-BC0E-41DE-A0A1-E886C8136A95}"/>
            </a:ext>
          </a:extLst>
        </xdr:cNvPr>
        <xdr:cNvGrpSpPr/>
      </xdr:nvGrpSpPr>
      <xdr:grpSpPr>
        <a:xfrm>
          <a:off x="9553575" y="19764375"/>
          <a:ext cx="398834" cy="419104"/>
          <a:chOff x="9639300" y="752475"/>
          <a:chExt cx="398834" cy="419104"/>
        </a:xfrm>
      </xdr:grpSpPr>
      <xdr:sp macro="" textlink="">
        <xdr:nvSpPr>
          <xdr:cNvPr id="25" name="Circle: Hollow 24">
            <a:extLst>
              <a:ext uri="{FF2B5EF4-FFF2-40B4-BE49-F238E27FC236}">
                <a16:creationId xmlns:a16="http://schemas.microsoft.com/office/drawing/2014/main" id="{A6A8C031-06D3-4F47-B62B-1F0C357E23C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C9B3746A-156E-498A-A249-971FD772CFD9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34</xdr:row>
      <xdr:rowOff>228600</xdr:rowOff>
    </xdr:from>
    <xdr:to>
      <xdr:col>13</xdr:col>
      <xdr:colOff>0</xdr:colOff>
      <xdr:row>36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772650" y="63722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35</xdr:row>
      <xdr:rowOff>180975</xdr:rowOff>
    </xdr:from>
    <xdr:to>
      <xdr:col>13</xdr:col>
      <xdr:colOff>0</xdr:colOff>
      <xdr:row>36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772650" y="655320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104775</xdr:colOff>
      <xdr:row>35</xdr:row>
      <xdr:rowOff>161925</xdr:rowOff>
    </xdr:from>
    <xdr:to>
      <xdr:col>13</xdr:col>
      <xdr:colOff>355292</xdr:colOff>
      <xdr:row>37</xdr:row>
      <xdr:rowOff>206832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CBCD3A1-29A0-46C6-91F9-859223817F99}"/>
            </a:ext>
          </a:extLst>
        </xdr:cNvPr>
        <xdr:cNvGrpSpPr/>
      </xdr:nvGrpSpPr>
      <xdr:grpSpPr>
        <a:xfrm>
          <a:off x="10810875" y="6953250"/>
          <a:ext cx="402917" cy="425907"/>
          <a:chOff x="9639300" y="752475"/>
          <a:chExt cx="398834" cy="419104"/>
        </a:xfrm>
      </xdr:grpSpPr>
      <xdr:sp macro="" textlink="">
        <xdr:nvSpPr>
          <xdr:cNvPr id="13" name="Circle: Hollow 12">
            <a:extLst>
              <a:ext uri="{FF2B5EF4-FFF2-40B4-BE49-F238E27FC236}">
                <a16:creationId xmlns:a16="http://schemas.microsoft.com/office/drawing/2014/main" id="{326C9D44-86BB-4FD9-921F-7375C3AE1536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55E01DBD-2351-4C11-948A-381B2643AAD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93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32</xdr:row>
      <xdr:rowOff>228600</xdr:rowOff>
    </xdr:from>
    <xdr:to>
      <xdr:col>14</xdr:col>
      <xdr:colOff>0</xdr:colOff>
      <xdr:row>34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858375" y="63817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33</xdr:row>
      <xdr:rowOff>180975</xdr:rowOff>
    </xdr:from>
    <xdr:to>
      <xdr:col>14</xdr:col>
      <xdr:colOff>0</xdr:colOff>
      <xdr:row>34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858375" y="65627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95250</xdr:colOff>
      <xdr:row>0</xdr:row>
      <xdr:rowOff>28575</xdr:rowOff>
    </xdr:from>
    <xdr:to>
      <xdr:col>14</xdr:col>
      <xdr:colOff>341684</xdr:colOff>
      <xdr:row>1</xdr:row>
      <xdr:rowOff>209554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64E85933-DD38-4596-9C52-2D11D8381B06}"/>
            </a:ext>
          </a:extLst>
        </xdr:cNvPr>
        <xdr:cNvGrpSpPr/>
      </xdr:nvGrpSpPr>
      <xdr:grpSpPr>
        <a:xfrm>
          <a:off x="10801350" y="28575"/>
          <a:ext cx="398834" cy="419104"/>
          <a:chOff x="9639300" y="752475"/>
          <a:chExt cx="398834" cy="419104"/>
        </a:xfrm>
      </xdr:grpSpPr>
      <xdr:sp macro="" textlink="">
        <xdr:nvSpPr>
          <xdr:cNvPr id="13" name="Circle: Hollow 12">
            <a:extLst>
              <a:ext uri="{FF2B5EF4-FFF2-40B4-BE49-F238E27FC236}">
                <a16:creationId xmlns:a16="http://schemas.microsoft.com/office/drawing/2014/main" id="{E5F4D6C8-61E1-41AD-800D-0B4E3B32684B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2D803104-A23F-44C8-AA5F-4E2010088CD4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O120"/>
  <sheetViews>
    <sheetView showGridLines="0" workbookViewId="0">
      <selection activeCell="T20" sqref="T20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7109375" style="4" customWidth="1"/>
    <col min="4" max="4" width="4.28515625" style="4" customWidth="1"/>
    <col min="5" max="5" width="7.7109375" style="4" customWidth="1"/>
    <col min="6" max="6" width="24.42578125" style="4" customWidth="1"/>
    <col min="7" max="7" width="15" style="4" customWidth="1"/>
    <col min="8" max="8" width="17.42578125" style="4" customWidth="1"/>
    <col min="9" max="10" width="18.140625" style="4" customWidth="1"/>
    <col min="11" max="11" width="1.7109375" style="4" customWidth="1"/>
    <col min="12" max="12" width="1.85546875" style="4" customWidth="1"/>
    <col min="13" max="13" width="22" style="4" customWidth="1"/>
    <col min="14" max="14" width="2.28515625" style="4" customWidth="1"/>
    <col min="15" max="15" width="4.42578125" style="32" customWidth="1"/>
    <col min="16" max="16384" width="9.140625" style="32"/>
  </cols>
  <sheetData>
    <row r="1" spans="1:15" s="3" customFormat="1" x14ac:dyDescent="0.3">
      <c r="A1" s="1"/>
      <c r="B1" s="1" t="s">
        <v>0</v>
      </c>
      <c r="C1" s="37">
        <v>10.1</v>
      </c>
      <c r="D1" s="1" t="s">
        <v>275</v>
      </c>
      <c r="F1" s="1"/>
      <c r="G1" s="1"/>
      <c r="H1" s="1"/>
      <c r="I1" s="1"/>
      <c r="J1" s="1"/>
      <c r="K1" s="1"/>
      <c r="L1" s="1"/>
      <c r="M1" s="4"/>
      <c r="N1" s="4"/>
    </row>
    <row r="2" spans="1:15" s="6" customFormat="1" x14ac:dyDescent="0.3">
      <c r="A2" s="5"/>
      <c r="B2" s="1" t="s">
        <v>190</v>
      </c>
      <c r="C2" s="37">
        <v>10.1</v>
      </c>
      <c r="D2" s="1" t="s">
        <v>276</v>
      </c>
      <c r="F2" s="5"/>
      <c r="G2" s="5"/>
      <c r="H2" s="5"/>
      <c r="L2" s="5"/>
      <c r="M2" s="7"/>
      <c r="N2" s="7"/>
    </row>
    <row r="3" spans="1:15" s="10" customFormat="1" ht="15.75" x14ac:dyDescent="0.25">
      <c r="A3" s="118" t="s">
        <v>267</v>
      </c>
      <c r="B3" s="118"/>
      <c r="C3" s="118"/>
      <c r="D3" s="118"/>
      <c r="E3" s="123"/>
      <c r="F3" s="61" t="s">
        <v>229</v>
      </c>
      <c r="G3" s="61"/>
      <c r="H3" s="61"/>
      <c r="I3" s="114"/>
      <c r="J3" s="115"/>
      <c r="K3" s="8"/>
      <c r="L3" s="118" t="s">
        <v>274</v>
      </c>
      <c r="M3" s="118"/>
      <c r="N3" s="9"/>
    </row>
    <row r="4" spans="1:15" s="10" customFormat="1" ht="15.75" x14ac:dyDescent="0.25">
      <c r="A4" s="119"/>
      <c r="B4" s="119"/>
      <c r="C4" s="119"/>
      <c r="D4" s="119"/>
      <c r="E4" s="124"/>
      <c r="F4" s="62" t="s">
        <v>191</v>
      </c>
      <c r="G4" s="62" t="s">
        <v>87</v>
      </c>
      <c r="H4" s="62"/>
      <c r="I4" s="116" t="s">
        <v>264</v>
      </c>
      <c r="J4" s="117"/>
      <c r="K4" s="11"/>
      <c r="L4" s="119"/>
      <c r="M4" s="119"/>
      <c r="N4" s="9"/>
    </row>
    <row r="5" spans="1:15" s="10" customFormat="1" ht="21.75" x14ac:dyDescent="0.5">
      <c r="A5" s="119"/>
      <c r="B5" s="119"/>
      <c r="C5" s="119"/>
      <c r="D5" s="119"/>
      <c r="E5" s="124"/>
      <c r="F5" s="62" t="s">
        <v>192</v>
      </c>
      <c r="G5" s="62" t="s">
        <v>93</v>
      </c>
      <c r="H5" s="62" t="s">
        <v>230</v>
      </c>
      <c r="I5" s="121" t="s">
        <v>189</v>
      </c>
      <c r="J5" s="122"/>
      <c r="L5" s="119"/>
      <c r="M5" s="119"/>
      <c r="N5" s="9"/>
      <c r="O5" s="43"/>
    </row>
    <row r="6" spans="1:15" s="10" customFormat="1" ht="15.75" x14ac:dyDescent="0.25">
      <c r="A6" s="119"/>
      <c r="B6" s="119"/>
      <c r="C6" s="119"/>
      <c r="D6" s="119"/>
      <c r="E6" s="124"/>
      <c r="F6" s="62" t="s">
        <v>193</v>
      </c>
      <c r="G6" s="62" t="s">
        <v>88</v>
      </c>
      <c r="H6" s="82" t="s">
        <v>265</v>
      </c>
      <c r="I6" s="62" t="s">
        <v>198</v>
      </c>
      <c r="J6" s="12" t="s">
        <v>199</v>
      </c>
      <c r="K6" s="11"/>
      <c r="L6" s="119"/>
      <c r="M6" s="119"/>
      <c r="N6" s="9"/>
    </row>
    <row r="7" spans="1:15" s="10" customFormat="1" ht="15.75" x14ac:dyDescent="0.25">
      <c r="A7" s="120"/>
      <c r="B7" s="120"/>
      <c r="C7" s="120"/>
      <c r="D7" s="120"/>
      <c r="E7" s="125"/>
      <c r="F7" s="63" t="s">
        <v>31</v>
      </c>
      <c r="G7" s="63" t="s">
        <v>217</v>
      </c>
      <c r="H7" s="13" t="s">
        <v>186</v>
      </c>
      <c r="I7" s="63" t="s">
        <v>200</v>
      </c>
      <c r="J7" s="13" t="s">
        <v>201</v>
      </c>
      <c r="K7" s="14"/>
      <c r="L7" s="120"/>
      <c r="M7" s="120"/>
      <c r="N7" s="9"/>
    </row>
    <row r="8" spans="1:15" s="18" customFormat="1" ht="24" customHeight="1" x14ac:dyDescent="0.3">
      <c r="A8" s="113" t="s">
        <v>97</v>
      </c>
      <c r="B8" s="113"/>
      <c r="C8" s="113"/>
      <c r="D8" s="113"/>
      <c r="E8" s="126"/>
      <c r="F8" s="135">
        <f>F9+F16+F23+F39+F46+F71+F99</f>
        <v>16898086</v>
      </c>
      <c r="G8" s="135">
        <v>69315</v>
      </c>
      <c r="H8" s="135">
        <v>243787</v>
      </c>
      <c r="I8" s="15"/>
      <c r="J8" s="16"/>
      <c r="K8" s="17"/>
      <c r="L8" s="113" t="s">
        <v>98</v>
      </c>
      <c r="M8" s="113"/>
      <c r="N8" s="7"/>
    </row>
    <row r="9" spans="1:15" s="24" customFormat="1" ht="21" customHeight="1" x14ac:dyDescent="0.25">
      <c r="A9" s="19" t="s">
        <v>99</v>
      </c>
      <c r="B9" s="19"/>
      <c r="C9" s="20"/>
      <c r="D9" s="20"/>
      <c r="E9" s="21"/>
      <c r="F9" s="88">
        <f>SUM(F10:F15)</f>
        <v>8025935</v>
      </c>
      <c r="G9" s="88">
        <v>16932</v>
      </c>
      <c r="H9" s="88">
        <v>474004</v>
      </c>
      <c r="I9" s="22"/>
      <c r="J9" s="23"/>
      <c r="L9" s="19" t="s">
        <v>100</v>
      </c>
      <c r="M9" s="20"/>
      <c r="N9" s="25"/>
    </row>
    <row r="10" spans="1:15" s="24" customFormat="1" ht="16.5" customHeight="1" x14ac:dyDescent="0.25">
      <c r="B10" s="10" t="s">
        <v>6</v>
      </c>
      <c r="C10" s="10"/>
      <c r="D10" s="20"/>
      <c r="E10" s="20"/>
      <c r="F10" s="89">
        <v>5709940</v>
      </c>
      <c r="G10" s="89">
        <v>8958</v>
      </c>
      <c r="H10" s="89">
        <v>637397</v>
      </c>
      <c r="I10" s="27">
        <v>1</v>
      </c>
      <c r="J10" s="28">
        <v>2</v>
      </c>
      <c r="L10" s="10" t="s">
        <v>107</v>
      </c>
      <c r="M10" s="26" t="s">
        <v>108</v>
      </c>
      <c r="N10" s="25"/>
    </row>
    <row r="11" spans="1:15" s="10" customFormat="1" ht="16.5" customHeight="1" x14ac:dyDescent="0.25">
      <c r="B11" s="10" t="s">
        <v>5</v>
      </c>
      <c r="F11" s="89">
        <v>772498</v>
      </c>
      <c r="G11" s="89">
        <v>2211</v>
      </c>
      <c r="H11" s="89">
        <v>349406</v>
      </c>
      <c r="I11" s="27">
        <v>3</v>
      </c>
      <c r="J11" s="28">
        <v>9</v>
      </c>
      <c r="M11" s="10" t="s">
        <v>109</v>
      </c>
      <c r="N11" s="9"/>
    </row>
    <row r="12" spans="1:15" s="10" customFormat="1" ht="16.5" customHeight="1" x14ac:dyDescent="0.25">
      <c r="B12" s="10" t="s">
        <v>12</v>
      </c>
      <c r="F12" s="89">
        <v>345411</v>
      </c>
      <c r="G12" s="89">
        <v>1752</v>
      </c>
      <c r="H12" s="89">
        <v>197159</v>
      </c>
      <c r="I12" s="27">
        <v>6</v>
      </c>
      <c r="J12" s="28">
        <v>19</v>
      </c>
      <c r="M12" s="10" t="s">
        <v>110</v>
      </c>
      <c r="N12" s="9"/>
    </row>
    <row r="13" spans="1:15" s="10" customFormat="1" ht="16.5" customHeight="1" x14ac:dyDescent="0.25">
      <c r="B13" s="10" t="s">
        <v>8</v>
      </c>
      <c r="F13" s="89">
        <v>434004</v>
      </c>
      <c r="G13" s="89">
        <v>1758</v>
      </c>
      <c r="H13" s="89">
        <v>246897</v>
      </c>
      <c r="I13" s="27">
        <v>5</v>
      </c>
      <c r="J13" s="28">
        <v>14</v>
      </c>
      <c r="M13" s="9" t="s">
        <v>111</v>
      </c>
      <c r="N13" s="9"/>
    </row>
    <row r="14" spans="1:15" s="10" customFormat="1" ht="16.5" customHeight="1" x14ac:dyDescent="0.25">
      <c r="B14" s="10" t="s">
        <v>14</v>
      </c>
      <c r="F14" s="89">
        <v>354913</v>
      </c>
      <c r="G14" s="89">
        <v>1200</v>
      </c>
      <c r="H14" s="89">
        <v>295818</v>
      </c>
      <c r="I14" s="27">
        <v>4</v>
      </c>
      <c r="J14" s="28">
        <v>12</v>
      </c>
      <c r="M14" s="9" t="s">
        <v>112</v>
      </c>
      <c r="N14" s="9"/>
    </row>
    <row r="15" spans="1:15" s="10" customFormat="1" ht="16.5" customHeight="1" x14ac:dyDescent="0.25">
      <c r="B15" s="10" t="s">
        <v>9</v>
      </c>
      <c r="F15" s="89">
        <v>409169</v>
      </c>
      <c r="G15" s="89">
        <v>1054</v>
      </c>
      <c r="H15" s="89">
        <v>388372</v>
      </c>
      <c r="I15" s="27">
        <v>2</v>
      </c>
      <c r="J15" s="28">
        <v>8</v>
      </c>
      <c r="M15" s="9" t="s">
        <v>113</v>
      </c>
      <c r="N15" s="9"/>
    </row>
    <row r="16" spans="1:15" s="10" customFormat="1" ht="21" customHeight="1" x14ac:dyDescent="0.25">
      <c r="A16" s="24" t="s">
        <v>183</v>
      </c>
      <c r="B16" s="24"/>
      <c r="E16" s="28"/>
      <c r="F16" s="88">
        <f>SUM(F17:F22)</f>
        <v>861896</v>
      </c>
      <c r="G16" s="88">
        <v>3176</v>
      </c>
      <c r="H16" s="88">
        <v>271360</v>
      </c>
      <c r="I16" s="27"/>
      <c r="J16" s="28"/>
      <c r="L16" s="25" t="s">
        <v>184</v>
      </c>
      <c r="N16" s="9"/>
    </row>
    <row r="17" spans="1:14" s="10" customFormat="1" ht="16.5" customHeight="1" x14ac:dyDescent="0.25">
      <c r="B17" s="10" t="s">
        <v>20</v>
      </c>
      <c r="F17" s="89">
        <v>399621</v>
      </c>
      <c r="G17" s="89">
        <v>910</v>
      </c>
      <c r="H17" s="89">
        <v>439159</v>
      </c>
      <c r="I17" s="27">
        <v>1</v>
      </c>
      <c r="J17" s="28">
        <v>6</v>
      </c>
      <c r="M17" s="9" t="s">
        <v>114</v>
      </c>
      <c r="N17" s="9"/>
    </row>
    <row r="18" spans="1:14" s="10" customFormat="1" ht="16.5" customHeight="1" x14ac:dyDescent="0.25">
      <c r="B18" s="10" t="s">
        <v>24</v>
      </c>
      <c r="F18" s="89">
        <v>31430</v>
      </c>
      <c r="G18" s="89">
        <v>249</v>
      </c>
      <c r="H18" s="89">
        <v>126370</v>
      </c>
      <c r="I18" s="27">
        <v>5</v>
      </c>
      <c r="J18" s="28">
        <v>33</v>
      </c>
      <c r="M18" s="9" t="s">
        <v>115</v>
      </c>
    </row>
    <row r="19" spans="1:14" s="10" customFormat="1" ht="16.5" customHeight="1" x14ac:dyDescent="0.25">
      <c r="B19" s="10" t="s">
        <v>26</v>
      </c>
      <c r="F19" s="89">
        <v>110824</v>
      </c>
      <c r="G19" s="89">
        <v>776</v>
      </c>
      <c r="H19" s="89">
        <v>142776</v>
      </c>
      <c r="I19" s="27">
        <v>4</v>
      </c>
      <c r="J19" s="28">
        <v>29</v>
      </c>
      <c r="M19" s="9" t="s">
        <v>116</v>
      </c>
    </row>
    <row r="20" spans="1:14" s="10" customFormat="1" ht="16.5" customHeight="1" x14ac:dyDescent="0.25">
      <c r="B20" s="10" t="s">
        <v>25</v>
      </c>
      <c r="F20" s="89">
        <v>28069</v>
      </c>
      <c r="G20" s="89">
        <v>189</v>
      </c>
      <c r="H20" s="89">
        <v>148651</v>
      </c>
      <c r="I20" s="27">
        <v>3</v>
      </c>
      <c r="J20" s="28">
        <v>26</v>
      </c>
      <c r="M20" s="9" t="s">
        <v>117</v>
      </c>
    </row>
    <row r="21" spans="1:14" s="10" customFormat="1" ht="16.5" customHeight="1" x14ac:dyDescent="0.25">
      <c r="B21" s="10" t="s">
        <v>23</v>
      </c>
      <c r="F21" s="89">
        <v>36325</v>
      </c>
      <c r="G21" s="89">
        <v>293</v>
      </c>
      <c r="H21" s="89">
        <v>124150</v>
      </c>
      <c r="I21" s="27">
        <v>6</v>
      </c>
      <c r="J21" s="28">
        <v>35</v>
      </c>
      <c r="M21" s="9" t="s">
        <v>118</v>
      </c>
      <c r="N21" s="9"/>
    </row>
    <row r="22" spans="1:14" s="10" customFormat="1" ht="16.5" customHeight="1" x14ac:dyDescent="0.25">
      <c r="B22" s="10" t="s">
        <v>11</v>
      </c>
      <c r="F22" s="89">
        <v>255627</v>
      </c>
      <c r="G22" s="89">
        <v>760</v>
      </c>
      <c r="H22" s="89">
        <v>336393</v>
      </c>
      <c r="I22" s="27">
        <v>2</v>
      </c>
      <c r="J22" s="28">
        <v>10</v>
      </c>
      <c r="M22" s="9" t="s">
        <v>119</v>
      </c>
      <c r="N22" s="9"/>
    </row>
    <row r="23" spans="1:14" s="10" customFormat="1" ht="21" customHeight="1" x14ac:dyDescent="0.25">
      <c r="A23" s="24" t="s">
        <v>101</v>
      </c>
      <c r="B23" s="24"/>
      <c r="C23" s="24"/>
      <c r="E23" s="28"/>
      <c r="F23" s="88">
        <v>3042916</v>
      </c>
      <c r="G23" s="88">
        <f t="shared" ref="G23" si="0">SUM(G24:G30,G38)</f>
        <v>6056</v>
      </c>
      <c r="H23" s="88">
        <v>502471</v>
      </c>
      <c r="I23" s="27"/>
      <c r="J23" s="28"/>
      <c r="L23" s="25" t="s">
        <v>102</v>
      </c>
      <c r="M23" s="9"/>
      <c r="N23" s="9"/>
    </row>
    <row r="24" spans="1:14" s="10" customFormat="1" ht="16.5" customHeight="1" x14ac:dyDescent="0.25">
      <c r="B24" s="10" t="s">
        <v>7</v>
      </c>
      <c r="E24" s="28"/>
      <c r="F24" s="89">
        <v>1059797</v>
      </c>
      <c r="G24" s="89">
        <v>1855</v>
      </c>
      <c r="H24" s="89">
        <v>571234</v>
      </c>
      <c r="I24" s="27">
        <v>2</v>
      </c>
      <c r="J24" s="28">
        <v>3</v>
      </c>
      <c r="M24" s="9" t="s">
        <v>120</v>
      </c>
      <c r="N24" s="9"/>
    </row>
    <row r="25" spans="1:14" s="10" customFormat="1" ht="16.5" customHeight="1" x14ac:dyDescent="0.25">
      <c r="B25" s="10" t="s">
        <v>10</v>
      </c>
      <c r="E25" s="28"/>
      <c r="F25" s="89">
        <v>993978</v>
      </c>
      <c r="G25" s="89">
        <v>1005</v>
      </c>
      <c r="H25" s="89">
        <v>988748</v>
      </c>
      <c r="I25" s="27">
        <v>1</v>
      </c>
      <c r="J25" s="28">
        <v>1</v>
      </c>
      <c r="M25" s="9" t="s">
        <v>121</v>
      </c>
      <c r="N25" s="9"/>
    </row>
    <row r="26" spans="1:14" s="10" customFormat="1" ht="16.5" customHeight="1" x14ac:dyDescent="0.25">
      <c r="B26" s="10" t="s">
        <v>22</v>
      </c>
      <c r="E26" s="28"/>
      <c r="F26" s="89">
        <v>133363</v>
      </c>
      <c r="G26" s="89">
        <v>557</v>
      </c>
      <c r="H26" s="89">
        <v>239453</v>
      </c>
      <c r="I26" s="27">
        <v>5</v>
      </c>
      <c r="J26" s="28">
        <v>15</v>
      </c>
      <c r="M26" s="9" t="s">
        <v>122</v>
      </c>
      <c r="N26" s="9"/>
    </row>
    <row r="27" spans="1:14" s="10" customFormat="1" ht="16.5" customHeight="1" x14ac:dyDescent="0.25">
      <c r="B27" s="10" t="s">
        <v>17</v>
      </c>
      <c r="E27" s="28"/>
      <c r="F27" s="89">
        <v>43891</v>
      </c>
      <c r="G27" s="89">
        <v>270</v>
      </c>
      <c r="H27" s="89">
        <v>162741</v>
      </c>
      <c r="I27" s="27">
        <v>6</v>
      </c>
      <c r="J27" s="28">
        <v>22</v>
      </c>
      <c r="M27" s="9" t="s">
        <v>123</v>
      </c>
      <c r="N27" s="9"/>
    </row>
    <row r="28" spans="1:14" s="10" customFormat="1" ht="17.25" customHeight="1" x14ac:dyDescent="0.25">
      <c r="B28" s="10" t="s">
        <v>13</v>
      </c>
      <c r="E28" s="28"/>
      <c r="F28" s="89">
        <v>385783</v>
      </c>
      <c r="G28" s="89">
        <v>840</v>
      </c>
      <c r="H28" s="89">
        <v>459005</v>
      </c>
      <c r="I28" s="27">
        <v>4</v>
      </c>
      <c r="J28" s="28">
        <v>5</v>
      </c>
      <c r="M28" s="9" t="s">
        <v>124</v>
      </c>
      <c r="N28" s="9"/>
    </row>
    <row r="29" spans="1:14" s="10" customFormat="1" ht="17.25" customHeight="1" x14ac:dyDescent="0.25">
      <c r="B29" s="10" t="s">
        <v>29</v>
      </c>
      <c r="E29" s="28"/>
      <c r="F29" s="89">
        <v>347015</v>
      </c>
      <c r="G29" s="89">
        <v>630</v>
      </c>
      <c r="H29" s="89">
        <v>551150</v>
      </c>
      <c r="I29" s="27">
        <v>3</v>
      </c>
      <c r="J29" s="28">
        <v>4</v>
      </c>
      <c r="M29" s="9" t="s">
        <v>125</v>
      </c>
      <c r="N29" s="9"/>
    </row>
    <row r="30" spans="1:14" s="10" customFormat="1" ht="17.25" customHeight="1" x14ac:dyDescent="0.25">
      <c r="B30" s="10" t="s">
        <v>21</v>
      </c>
      <c r="E30" s="28"/>
      <c r="F30" s="89">
        <v>30435</v>
      </c>
      <c r="G30" s="89">
        <v>260</v>
      </c>
      <c r="H30" s="89">
        <v>117028</v>
      </c>
      <c r="I30" s="27">
        <v>7</v>
      </c>
      <c r="J30" s="28">
        <v>38</v>
      </c>
      <c r="M30" s="9" t="s">
        <v>126</v>
      </c>
      <c r="N30" s="9"/>
    </row>
    <row r="31" spans="1:14" s="3" customFormat="1" x14ac:dyDescent="0.3">
      <c r="A31" s="1"/>
      <c r="B31" s="1" t="s">
        <v>0</v>
      </c>
      <c r="C31" s="37">
        <v>10.1</v>
      </c>
      <c r="D31" s="1" t="s">
        <v>277</v>
      </c>
      <c r="F31" s="1"/>
      <c r="G31" s="1"/>
      <c r="H31" s="1"/>
      <c r="I31" s="1"/>
      <c r="J31" s="1"/>
      <c r="K31" s="1"/>
      <c r="L31" s="1"/>
      <c r="M31" s="4"/>
      <c r="N31" s="4"/>
    </row>
    <row r="32" spans="1:14" s="6" customFormat="1" x14ac:dyDescent="0.3">
      <c r="A32" s="5"/>
      <c r="B32" s="1" t="s">
        <v>190</v>
      </c>
      <c r="C32" s="37">
        <v>10.1</v>
      </c>
      <c r="D32" s="1" t="s">
        <v>278</v>
      </c>
      <c r="F32" s="5"/>
      <c r="G32" s="5"/>
      <c r="H32" s="5"/>
      <c r="L32" s="5"/>
      <c r="M32" s="7"/>
      <c r="N32" s="7"/>
    </row>
    <row r="33" spans="1:14" s="10" customFormat="1" ht="20.100000000000001" customHeight="1" x14ac:dyDescent="0.25">
      <c r="A33" s="118" t="s">
        <v>267</v>
      </c>
      <c r="B33" s="118"/>
      <c r="C33" s="118"/>
      <c r="D33" s="118"/>
      <c r="E33" s="123"/>
      <c r="F33" s="85" t="s">
        <v>229</v>
      </c>
      <c r="G33" s="85"/>
      <c r="H33" s="85"/>
      <c r="I33" s="114"/>
      <c r="J33" s="115"/>
      <c r="K33" s="8"/>
      <c r="L33" s="118" t="s">
        <v>274</v>
      </c>
      <c r="M33" s="118"/>
      <c r="N33" s="9"/>
    </row>
    <row r="34" spans="1:14" s="10" customFormat="1" ht="15.75" x14ac:dyDescent="0.25">
      <c r="A34" s="119"/>
      <c r="B34" s="119"/>
      <c r="C34" s="119"/>
      <c r="D34" s="119"/>
      <c r="E34" s="124"/>
      <c r="F34" s="86" t="s">
        <v>191</v>
      </c>
      <c r="G34" s="86" t="s">
        <v>87</v>
      </c>
      <c r="H34" s="86"/>
      <c r="I34" s="116" t="s">
        <v>264</v>
      </c>
      <c r="J34" s="117"/>
      <c r="K34" s="11"/>
      <c r="L34" s="119"/>
      <c r="M34" s="119"/>
      <c r="N34" s="9"/>
    </row>
    <row r="35" spans="1:14" s="10" customFormat="1" ht="15.75" x14ac:dyDescent="0.25">
      <c r="A35" s="119"/>
      <c r="B35" s="119"/>
      <c r="C35" s="119"/>
      <c r="D35" s="119"/>
      <c r="E35" s="124"/>
      <c r="F35" s="86" t="s">
        <v>192</v>
      </c>
      <c r="G35" s="86" t="s">
        <v>93</v>
      </c>
      <c r="H35" s="86" t="s">
        <v>230</v>
      </c>
      <c r="I35" s="121" t="s">
        <v>189</v>
      </c>
      <c r="J35" s="122"/>
      <c r="L35" s="119"/>
      <c r="M35" s="119"/>
      <c r="N35" s="9"/>
    </row>
    <row r="36" spans="1:14" s="10" customFormat="1" ht="15.75" x14ac:dyDescent="0.25">
      <c r="A36" s="119"/>
      <c r="B36" s="119"/>
      <c r="C36" s="119"/>
      <c r="D36" s="119"/>
      <c r="E36" s="124"/>
      <c r="F36" s="86" t="s">
        <v>193</v>
      </c>
      <c r="G36" s="86" t="s">
        <v>88</v>
      </c>
      <c r="H36" s="86" t="s">
        <v>265</v>
      </c>
      <c r="I36" s="86" t="s">
        <v>198</v>
      </c>
      <c r="J36" s="12" t="s">
        <v>199</v>
      </c>
      <c r="K36" s="11"/>
      <c r="L36" s="119"/>
      <c r="M36" s="119"/>
      <c r="N36" s="9"/>
    </row>
    <row r="37" spans="1:14" s="10" customFormat="1" ht="15.75" x14ac:dyDescent="0.25">
      <c r="A37" s="120"/>
      <c r="B37" s="120"/>
      <c r="C37" s="120"/>
      <c r="D37" s="120"/>
      <c r="E37" s="125"/>
      <c r="F37" s="87" t="s">
        <v>31</v>
      </c>
      <c r="G37" s="87" t="s">
        <v>217</v>
      </c>
      <c r="H37" s="13" t="s">
        <v>186</v>
      </c>
      <c r="I37" s="87" t="s">
        <v>200</v>
      </c>
      <c r="J37" s="13" t="s">
        <v>201</v>
      </c>
      <c r="K37" s="14"/>
      <c r="L37" s="120"/>
      <c r="M37" s="120"/>
      <c r="N37" s="9"/>
    </row>
    <row r="38" spans="1:14" s="10" customFormat="1" ht="17.25" customHeight="1" x14ac:dyDescent="0.25">
      <c r="B38" s="10" t="s">
        <v>30</v>
      </c>
      <c r="E38" s="28"/>
      <c r="F38" s="89">
        <v>48655</v>
      </c>
      <c r="G38" s="89">
        <v>639</v>
      </c>
      <c r="H38" s="89">
        <v>76199</v>
      </c>
      <c r="I38" s="27">
        <v>8</v>
      </c>
      <c r="J38" s="28">
        <v>60</v>
      </c>
      <c r="M38" s="9" t="s">
        <v>127</v>
      </c>
      <c r="N38" s="9"/>
    </row>
    <row r="39" spans="1:14" s="10" customFormat="1" ht="21" customHeight="1" x14ac:dyDescent="0.25">
      <c r="A39" s="24" t="s">
        <v>103</v>
      </c>
      <c r="E39" s="28"/>
      <c r="F39" s="88">
        <v>597788</v>
      </c>
      <c r="G39" s="88">
        <f>SUM(G40:G45)</f>
        <v>3665</v>
      </c>
      <c r="H39" s="88">
        <v>163129</v>
      </c>
      <c r="I39" s="27"/>
      <c r="J39" s="28"/>
      <c r="L39" s="24" t="s">
        <v>104</v>
      </c>
      <c r="N39" s="9"/>
    </row>
    <row r="40" spans="1:14" s="10" customFormat="1" ht="17.25" customHeight="1" x14ac:dyDescent="0.25">
      <c r="B40" s="10" t="s">
        <v>18</v>
      </c>
      <c r="E40" s="28"/>
      <c r="F40" s="89">
        <v>201571</v>
      </c>
      <c r="G40" s="89">
        <v>813</v>
      </c>
      <c r="H40" s="89">
        <v>248028</v>
      </c>
      <c r="I40" s="27">
        <v>1</v>
      </c>
      <c r="J40" s="28">
        <v>13</v>
      </c>
      <c r="M40" s="9" t="s">
        <v>129</v>
      </c>
      <c r="N40" s="9"/>
    </row>
    <row r="41" spans="1:14" s="10" customFormat="1" ht="17.25" customHeight="1" x14ac:dyDescent="0.25">
      <c r="B41" s="10" t="s">
        <v>15</v>
      </c>
      <c r="E41" s="28"/>
      <c r="F41" s="89">
        <v>108306</v>
      </c>
      <c r="G41" s="89">
        <v>830</v>
      </c>
      <c r="H41" s="89">
        <v>130445</v>
      </c>
      <c r="I41" s="27">
        <v>5</v>
      </c>
      <c r="J41" s="28">
        <v>30</v>
      </c>
      <c r="M41" s="9" t="s">
        <v>128</v>
      </c>
      <c r="N41" s="9"/>
    </row>
    <row r="42" spans="1:14" s="10" customFormat="1" ht="17.25" customHeight="1" x14ac:dyDescent="0.25">
      <c r="B42" s="10" t="s">
        <v>27</v>
      </c>
      <c r="E42" s="28"/>
      <c r="F42" s="89">
        <v>91294</v>
      </c>
      <c r="G42" s="89">
        <v>853</v>
      </c>
      <c r="H42" s="89">
        <v>107023</v>
      </c>
      <c r="I42" s="27">
        <v>6</v>
      </c>
      <c r="J42" s="28">
        <v>40</v>
      </c>
      <c r="M42" s="9" t="s">
        <v>130</v>
      </c>
      <c r="N42" s="9"/>
    </row>
    <row r="43" spans="1:14" s="10" customFormat="1" ht="17.25" customHeight="1" x14ac:dyDescent="0.25">
      <c r="B43" s="10" t="s">
        <v>28</v>
      </c>
      <c r="E43" s="28"/>
      <c r="F43" s="89">
        <v>26130</v>
      </c>
      <c r="G43" s="89">
        <v>181</v>
      </c>
      <c r="H43" s="89">
        <v>144711</v>
      </c>
      <c r="I43" s="27">
        <v>4</v>
      </c>
      <c r="J43" s="28">
        <v>27</v>
      </c>
      <c r="M43" s="10" t="s">
        <v>131</v>
      </c>
      <c r="N43" s="9"/>
    </row>
    <row r="44" spans="1:14" s="10" customFormat="1" ht="17.25" customHeight="1" x14ac:dyDescent="0.25">
      <c r="B44" s="10" t="s">
        <v>19</v>
      </c>
      <c r="E44" s="28"/>
      <c r="F44" s="89">
        <v>74884</v>
      </c>
      <c r="G44" s="89">
        <v>500</v>
      </c>
      <c r="H44" s="89">
        <v>149773</v>
      </c>
      <c r="I44" s="27">
        <v>3</v>
      </c>
      <c r="J44" s="28">
        <v>24</v>
      </c>
      <c r="M44" s="10" t="s">
        <v>132</v>
      </c>
      <c r="N44" s="9"/>
    </row>
    <row r="45" spans="1:14" s="10" customFormat="1" ht="17.25" customHeight="1" x14ac:dyDescent="0.25">
      <c r="B45" s="10" t="s">
        <v>16</v>
      </c>
      <c r="C45" s="20"/>
      <c r="D45" s="20"/>
      <c r="E45" s="21"/>
      <c r="F45" s="89">
        <v>95604</v>
      </c>
      <c r="G45" s="89">
        <v>488</v>
      </c>
      <c r="H45" s="89">
        <v>195923</v>
      </c>
      <c r="I45" s="27">
        <v>2</v>
      </c>
      <c r="J45" s="28">
        <v>20</v>
      </c>
      <c r="M45" s="10" t="s">
        <v>133</v>
      </c>
      <c r="N45" s="9"/>
    </row>
    <row r="46" spans="1:14" s="10" customFormat="1" ht="21" customHeight="1" x14ac:dyDescent="0.25">
      <c r="A46" s="19" t="s">
        <v>32</v>
      </c>
      <c r="E46" s="28"/>
      <c r="F46" s="88">
        <f>SUM(F47:F59,F70,F69,F68,F67)</f>
        <v>1299834</v>
      </c>
      <c r="G46" s="88">
        <v>11374</v>
      </c>
      <c r="H46" s="88">
        <v>114287</v>
      </c>
      <c r="I46" s="27"/>
      <c r="J46" s="28"/>
      <c r="L46" s="19" t="s">
        <v>90</v>
      </c>
      <c r="N46" s="9"/>
    </row>
    <row r="47" spans="1:14" s="10" customFormat="1" ht="17.25" customHeight="1" x14ac:dyDescent="0.25">
      <c r="B47" s="10" t="s">
        <v>33</v>
      </c>
      <c r="E47" s="28"/>
      <c r="F47" s="89">
        <v>259026</v>
      </c>
      <c r="G47" s="89">
        <v>1803</v>
      </c>
      <c r="H47" s="89">
        <v>143638</v>
      </c>
      <c r="I47" s="27">
        <v>3</v>
      </c>
      <c r="J47" s="28">
        <v>28</v>
      </c>
      <c r="M47" s="10" t="s">
        <v>134</v>
      </c>
      <c r="N47" s="9"/>
    </row>
    <row r="48" spans="1:14" s="10" customFormat="1" ht="17.25" customHeight="1" x14ac:dyDescent="0.25">
      <c r="B48" s="10" t="s">
        <v>41</v>
      </c>
      <c r="E48" s="28"/>
      <c r="F48" s="89">
        <v>80885</v>
      </c>
      <c r="G48" s="89">
        <v>396</v>
      </c>
      <c r="H48" s="89">
        <v>204009</v>
      </c>
      <c r="I48" s="27">
        <v>1</v>
      </c>
      <c r="J48" s="28">
        <v>17</v>
      </c>
      <c r="M48" s="10" t="s">
        <v>135</v>
      </c>
      <c r="N48" s="9"/>
    </row>
    <row r="49" spans="1:14" s="10" customFormat="1" ht="17.25" customHeight="1" x14ac:dyDescent="0.25">
      <c r="B49" s="10" t="s">
        <v>34</v>
      </c>
      <c r="E49" s="28"/>
      <c r="F49" s="89">
        <v>71417</v>
      </c>
      <c r="G49" s="89">
        <v>709</v>
      </c>
      <c r="H49" s="89">
        <v>100711</v>
      </c>
      <c r="I49" s="27">
        <v>9</v>
      </c>
      <c r="J49" s="28">
        <v>47</v>
      </c>
      <c r="M49" s="10" t="s">
        <v>136</v>
      </c>
      <c r="N49" s="9"/>
    </row>
    <row r="50" spans="1:14" s="10" customFormat="1" ht="17.25" customHeight="1" x14ac:dyDescent="0.25">
      <c r="B50" s="10" t="s">
        <v>38</v>
      </c>
      <c r="E50" s="28"/>
      <c r="F50" s="89">
        <v>41576</v>
      </c>
      <c r="G50" s="89">
        <v>412</v>
      </c>
      <c r="H50" s="89">
        <v>100872</v>
      </c>
      <c r="I50" s="27">
        <v>8</v>
      </c>
      <c r="J50" s="28">
        <v>46</v>
      </c>
      <c r="M50" s="10" t="s">
        <v>137</v>
      </c>
      <c r="N50" s="9"/>
    </row>
    <row r="51" spans="1:14" s="10" customFormat="1" ht="17.25" customHeight="1" x14ac:dyDescent="0.25">
      <c r="B51" s="10" t="s">
        <v>47</v>
      </c>
      <c r="E51" s="28"/>
      <c r="F51" s="89">
        <v>31665</v>
      </c>
      <c r="G51" s="89">
        <v>383</v>
      </c>
      <c r="H51" s="89">
        <v>82678</v>
      </c>
      <c r="I51" s="27">
        <v>15</v>
      </c>
      <c r="J51" s="28">
        <v>56</v>
      </c>
      <c r="M51" s="9" t="s">
        <v>138</v>
      </c>
      <c r="N51" s="9"/>
    </row>
    <row r="52" spans="1:14" s="10" customFormat="1" ht="17.25" customHeight="1" x14ac:dyDescent="0.25">
      <c r="B52" s="10" t="s">
        <v>49</v>
      </c>
      <c r="E52" s="28"/>
      <c r="F52" s="89">
        <v>34630</v>
      </c>
      <c r="G52" s="89">
        <v>443</v>
      </c>
      <c r="H52" s="89">
        <v>78156</v>
      </c>
      <c r="I52" s="27">
        <v>16</v>
      </c>
      <c r="J52" s="28">
        <v>58</v>
      </c>
      <c r="M52" s="9" t="s">
        <v>139</v>
      </c>
      <c r="N52" s="9"/>
    </row>
    <row r="53" spans="1:14" s="10" customFormat="1" ht="17.25" customHeight="1" x14ac:dyDescent="0.25">
      <c r="B53" s="10" t="s">
        <v>48</v>
      </c>
      <c r="E53" s="28"/>
      <c r="F53" s="89">
        <v>36747</v>
      </c>
      <c r="G53" s="89">
        <v>378</v>
      </c>
      <c r="H53" s="89">
        <v>97282</v>
      </c>
      <c r="I53" s="27">
        <v>11</v>
      </c>
      <c r="J53" s="28">
        <v>50</v>
      </c>
      <c r="M53" s="9" t="s">
        <v>140</v>
      </c>
      <c r="N53" s="9"/>
    </row>
    <row r="54" spans="1:14" s="10" customFormat="1" ht="17.25" customHeight="1" x14ac:dyDescent="0.25">
      <c r="B54" s="10" t="s">
        <v>43</v>
      </c>
      <c r="E54" s="28"/>
      <c r="F54" s="89">
        <v>107265</v>
      </c>
      <c r="G54" s="89">
        <v>1151</v>
      </c>
      <c r="H54" s="89">
        <v>93182</v>
      </c>
      <c r="I54" s="27">
        <v>12</v>
      </c>
      <c r="J54" s="28">
        <v>51</v>
      </c>
      <c r="M54" s="9" t="s">
        <v>141</v>
      </c>
      <c r="N54" s="9"/>
    </row>
    <row r="55" spans="1:14" s="10" customFormat="1" ht="17.25" customHeight="1" x14ac:dyDescent="0.25">
      <c r="B55" s="10" t="s">
        <v>45</v>
      </c>
      <c r="E55" s="28"/>
      <c r="F55" s="89">
        <v>15021</v>
      </c>
      <c r="G55" s="89">
        <v>237</v>
      </c>
      <c r="H55" s="89">
        <v>63370</v>
      </c>
      <c r="I55" s="27">
        <v>17</v>
      </c>
      <c r="J55" s="28">
        <v>74</v>
      </c>
      <c r="M55" s="9" t="s">
        <v>142</v>
      </c>
      <c r="N55" s="9"/>
    </row>
    <row r="56" spans="1:14" s="10" customFormat="1" ht="17.25" customHeight="1" x14ac:dyDescent="0.25">
      <c r="B56" s="10" t="s">
        <v>36</v>
      </c>
      <c r="E56" s="28"/>
      <c r="F56" s="89">
        <v>117685</v>
      </c>
      <c r="G56" s="89">
        <v>929</v>
      </c>
      <c r="H56" s="89">
        <v>126679</v>
      </c>
      <c r="I56" s="27">
        <v>5</v>
      </c>
      <c r="J56" s="28">
        <v>32</v>
      </c>
      <c r="M56" s="9" t="s">
        <v>143</v>
      </c>
      <c r="N56" s="9"/>
    </row>
    <row r="57" spans="1:14" s="10" customFormat="1" ht="18.75" customHeight="1" x14ac:dyDescent="0.25">
      <c r="B57" s="10" t="s">
        <v>37</v>
      </c>
      <c r="E57" s="28"/>
      <c r="F57" s="89">
        <v>28617</v>
      </c>
      <c r="G57" s="89">
        <v>279</v>
      </c>
      <c r="H57" s="89">
        <v>102710</v>
      </c>
      <c r="I57" s="27">
        <v>7</v>
      </c>
      <c r="J57" s="28">
        <v>42</v>
      </c>
      <c r="M57" s="9" t="s">
        <v>144</v>
      </c>
      <c r="N57" s="9"/>
    </row>
    <row r="58" spans="1:14" s="10" customFormat="1" ht="18.75" customHeight="1" x14ac:dyDescent="0.25">
      <c r="B58" s="10" t="s">
        <v>35</v>
      </c>
      <c r="E58" s="28"/>
      <c r="F58" s="89">
        <v>119599</v>
      </c>
      <c r="G58" s="89">
        <v>781</v>
      </c>
      <c r="H58" s="89">
        <v>153170</v>
      </c>
      <c r="I58" s="27">
        <v>2</v>
      </c>
      <c r="J58" s="28">
        <v>23</v>
      </c>
      <c r="M58" s="9" t="s">
        <v>145</v>
      </c>
      <c r="N58" s="9"/>
    </row>
    <row r="59" spans="1:14" s="10" customFormat="1" ht="18.75" customHeight="1" x14ac:dyDescent="0.25">
      <c r="B59" s="10" t="s">
        <v>39</v>
      </c>
      <c r="E59" s="28"/>
      <c r="F59" s="89">
        <v>68372</v>
      </c>
      <c r="G59" s="89">
        <v>534</v>
      </c>
      <c r="H59" s="89">
        <v>128124</v>
      </c>
      <c r="I59" s="27">
        <v>4</v>
      </c>
      <c r="J59" s="28">
        <v>31</v>
      </c>
      <c r="M59" s="9" t="s">
        <v>146</v>
      </c>
      <c r="N59" s="9"/>
    </row>
    <row r="60" spans="1:14" s="10" customFormat="1" ht="18.75" customHeight="1" x14ac:dyDescent="0.3">
      <c r="A60" s="1"/>
      <c r="B60" s="1" t="s">
        <v>0</v>
      </c>
      <c r="C60" s="37">
        <v>10.1</v>
      </c>
      <c r="D60" s="1" t="s">
        <v>277</v>
      </c>
      <c r="E60" s="3"/>
      <c r="F60" s="1"/>
      <c r="G60" s="1"/>
      <c r="H60" s="1"/>
      <c r="I60" s="1"/>
      <c r="J60" s="1"/>
      <c r="K60" s="1"/>
      <c r="L60" s="1"/>
      <c r="M60" s="4"/>
      <c r="N60" s="9"/>
    </row>
    <row r="61" spans="1:14" s="10" customFormat="1" ht="18.75" customHeight="1" x14ac:dyDescent="0.3">
      <c r="A61" s="5"/>
      <c r="B61" s="1" t="s">
        <v>190</v>
      </c>
      <c r="C61" s="37">
        <v>10.1</v>
      </c>
      <c r="D61" s="1" t="s">
        <v>279</v>
      </c>
      <c r="E61" s="6"/>
      <c r="F61" s="5"/>
      <c r="G61" s="5"/>
      <c r="H61" s="5"/>
      <c r="I61" s="6"/>
      <c r="J61" s="6"/>
      <c r="K61" s="6"/>
      <c r="L61" s="5"/>
      <c r="M61" s="7"/>
      <c r="N61" s="9"/>
    </row>
    <row r="62" spans="1:14" s="10" customFormat="1" ht="18.75" customHeight="1" x14ac:dyDescent="0.25">
      <c r="A62" s="118" t="s">
        <v>267</v>
      </c>
      <c r="B62" s="118"/>
      <c r="C62" s="118"/>
      <c r="D62" s="118"/>
      <c r="E62" s="123"/>
      <c r="F62" s="85" t="s">
        <v>229</v>
      </c>
      <c r="G62" s="85"/>
      <c r="H62" s="85"/>
      <c r="I62" s="114"/>
      <c r="J62" s="115"/>
      <c r="K62" s="8"/>
      <c r="L62" s="118" t="s">
        <v>274</v>
      </c>
      <c r="M62" s="118"/>
      <c r="N62" s="9"/>
    </row>
    <row r="63" spans="1:14" s="10" customFormat="1" ht="18.75" customHeight="1" x14ac:dyDescent="0.25">
      <c r="A63" s="119"/>
      <c r="B63" s="119"/>
      <c r="C63" s="119"/>
      <c r="D63" s="119"/>
      <c r="E63" s="124"/>
      <c r="F63" s="86" t="s">
        <v>191</v>
      </c>
      <c r="G63" s="86" t="s">
        <v>87</v>
      </c>
      <c r="H63" s="86"/>
      <c r="I63" s="116" t="s">
        <v>264</v>
      </c>
      <c r="J63" s="117"/>
      <c r="K63" s="11"/>
      <c r="L63" s="119"/>
      <c r="M63" s="119"/>
      <c r="N63" s="9"/>
    </row>
    <row r="64" spans="1:14" s="10" customFormat="1" ht="18.75" customHeight="1" x14ac:dyDescent="0.25">
      <c r="A64" s="119"/>
      <c r="B64" s="119"/>
      <c r="C64" s="119"/>
      <c r="D64" s="119"/>
      <c r="E64" s="124"/>
      <c r="F64" s="86" t="s">
        <v>192</v>
      </c>
      <c r="G64" s="86" t="s">
        <v>93</v>
      </c>
      <c r="H64" s="86" t="s">
        <v>230</v>
      </c>
      <c r="I64" s="121" t="s">
        <v>189</v>
      </c>
      <c r="J64" s="122"/>
      <c r="L64" s="119"/>
      <c r="M64" s="119"/>
      <c r="N64" s="9"/>
    </row>
    <row r="65" spans="1:14" s="10" customFormat="1" ht="18.75" customHeight="1" x14ac:dyDescent="0.25">
      <c r="A65" s="119"/>
      <c r="B65" s="119"/>
      <c r="C65" s="119"/>
      <c r="D65" s="119"/>
      <c r="E65" s="124"/>
      <c r="F65" s="86" t="s">
        <v>193</v>
      </c>
      <c r="G65" s="86" t="s">
        <v>88</v>
      </c>
      <c r="H65" s="86" t="s">
        <v>265</v>
      </c>
      <c r="I65" s="86" t="s">
        <v>198</v>
      </c>
      <c r="J65" s="12" t="s">
        <v>199</v>
      </c>
      <c r="K65" s="11"/>
      <c r="L65" s="119"/>
      <c r="M65" s="119"/>
      <c r="N65" s="9"/>
    </row>
    <row r="66" spans="1:14" s="10" customFormat="1" ht="18.75" customHeight="1" x14ac:dyDescent="0.25">
      <c r="A66" s="120"/>
      <c r="B66" s="120"/>
      <c r="C66" s="120"/>
      <c r="D66" s="120"/>
      <c r="E66" s="125"/>
      <c r="F66" s="87" t="s">
        <v>31</v>
      </c>
      <c r="G66" s="87" t="s">
        <v>217</v>
      </c>
      <c r="H66" s="13" t="s">
        <v>186</v>
      </c>
      <c r="I66" s="87" t="s">
        <v>200</v>
      </c>
      <c r="J66" s="13" t="s">
        <v>201</v>
      </c>
      <c r="K66" s="14"/>
      <c r="L66" s="120"/>
      <c r="M66" s="120"/>
      <c r="N66" s="9"/>
    </row>
    <row r="67" spans="1:14" s="10" customFormat="1" ht="18.75" customHeight="1" x14ac:dyDescent="0.25">
      <c r="B67" s="10" t="s">
        <v>42</v>
      </c>
      <c r="E67" s="28"/>
      <c r="F67" s="89">
        <v>51293</v>
      </c>
      <c r="G67" s="89">
        <v>612</v>
      </c>
      <c r="H67" s="89">
        <v>83865</v>
      </c>
      <c r="I67" s="27">
        <v>14</v>
      </c>
      <c r="J67" s="28">
        <v>55</v>
      </c>
      <c r="M67" s="9" t="s">
        <v>147</v>
      </c>
      <c r="N67" s="9"/>
    </row>
    <row r="68" spans="1:14" s="10" customFormat="1" ht="18.75" customHeight="1" x14ac:dyDescent="0.25">
      <c r="B68" s="10" t="s">
        <v>40</v>
      </c>
      <c r="E68" s="28"/>
      <c r="F68" s="89">
        <v>101788</v>
      </c>
      <c r="G68" s="89">
        <v>896</v>
      </c>
      <c r="H68" s="89">
        <v>113593</v>
      </c>
      <c r="I68" s="27">
        <v>6</v>
      </c>
      <c r="J68" s="28">
        <v>39</v>
      </c>
      <c r="M68" s="9" t="s">
        <v>148</v>
      </c>
      <c r="N68" s="9"/>
    </row>
    <row r="69" spans="1:14" s="10" customFormat="1" ht="18.75" customHeight="1" x14ac:dyDescent="0.25">
      <c r="B69" s="10" t="s">
        <v>44</v>
      </c>
      <c r="E69" s="28"/>
      <c r="F69" s="89">
        <v>50440</v>
      </c>
      <c r="G69" s="89">
        <v>515</v>
      </c>
      <c r="H69" s="89">
        <v>98011</v>
      </c>
      <c r="I69" s="27">
        <v>10</v>
      </c>
      <c r="J69" s="28">
        <v>49</v>
      </c>
      <c r="M69" s="9" t="s">
        <v>149</v>
      </c>
      <c r="N69" s="9"/>
    </row>
    <row r="70" spans="1:14" s="10" customFormat="1" ht="18.75" customHeight="1" x14ac:dyDescent="0.25">
      <c r="B70" s="10" t="s">
        <v>46</v>
      </c>
      <c r="C70" s="20"/>
      <c r="D70" s="20"/>
      <c r="E70" s="21"/>
      <c r="F70" s="89">
        <v>83808</v>
      </c>
      <c r="G70" s="89">
        <v>916</v>
      </c>
      <c r="H70" s="89">
        <v>91498</v>
      </c>
      <c r="I70" s="27">
        <v>13</v>
      </c>
      <c r="J70" s="28">
        <v>52</v>
      </c>
      <c r="M70" s="9" t="s">
        <v>150</v>
      </c>
      <c r="N70" s="29"/>
    </row>
    <row r="71" spans="1:14" s="10" customFormat="1" ht="26.25" customHeight="1" x14ac:dyDescent="0.25">
      <c r="A71" s="19" t="s">
        <v>50</v>
      </c>
      <c r="E71" s="28"/>
      <c r="F71" s="88">
        <v>1596094</v>
      </c>
      <c r="G71" s="88">
        <v>18523</v>
      </c>
      <c r="H71" s="88">
        <v>86171</v>
      </c>
      <c r="I71" s="27"/>
      <c r="J71" s="28"/>
      <c r="L71" s="24" t="s">
        <v>89</v>
      </c>
      <c r="N71" s="9"/>
    </row>
    <row r="72" spans="1:14" s="10" customFormat="1" ht="18.75" customHeight="1" x14ac:dyDescent="0.25">
      <c r="B72" s="10" t="s">
        <v>53</v>
      </c>
      <c r="E72" s="28"/>
      <c r="F72" s="89">
        <v>303996</v>
      </c>
      <c r="G72" s="89">
        <v>2511</v>
      </c>
      <c r="H72" s="89">
        <v>121068</v>
      </c>
      <c r="I72" s="27">
        <v>2</v>
      </c>
      <c r="J72" s="28">
        <v>36</v>
      </c>
      <c r="M72" s="9" t="s">
        <v>151</v>
      </c>
      <c r="N72" s="9"/>
    </row>
    <row r="73" spans="1:14" s="10" customFormat="1" ht="18.75" customHeight="1" x14ac:dyDescent="0.25">
      <c r="B73" s="10" t="s">
        <v>62</v>
      </c>
      <c r="E73" s="28"/>
      <c r="F73" s="89">
        <v>89356</v>
      </c>
      <c r="G73" s="89">
        <v>1219</v>
      </c>
      <c r="H73" s="89">
        <v>73305</v>
      </c>
      <c r="I73" s="27">
        <v>12</v>
      </c>
      <c r="J73" s="28">
        <v>67</v>
      </c>
      <c r="M73" s="9" t="s">
        <v>152</v>
      </c>
      <c r="N73" s="9"/>
    </row>
    <row r="74" spans="1:14" s="10" customFormat="1" ht="18.75" customHeight="1" x14ac:dyDescent="0.25">
      <c r="B74" s="10" t="s">
        <v>66</v>
      </c>
      <c r="E74" s="28"/>
      <c r="F74" s="89">
        <v>81007</v>
      </c>
      <c r="G74" s="89">
        <v>1067</v>
      </c>
      <c r="H74" s="89">
        <v>75919</v>
      </c>
      <c r="I74" s="27">
        <v>7</v>
      </c>
      <c r="J74" s="28">
        <v>61</v>
      </c>
      <c r="M74" s="9" t="s">
        <v>153</v>
      </c>
      <c r="N74" s="9"/>
    </row>
    <row r="75" spans="1:14" s="10" customFormat="1" ht="18.75" customHeight="1" x14ac:dyDescent="0.25">
      <c r="B75" s="10" t="s">
        <v>67</v>
      </c>
      <c r="E75" s="28"/>
      <c r="F75" s="89">
        <v>72752</v>
      </c>
      <c r="G75" s="89">
        <v>968</v>
      </c>
      <c r="H75" s="89">
        <v>75182</v>
      </c>
      <c r="I75" s="27">
        <v>9</v>
      </c>
      <c r="J75" s="28">
        <v>64</v>
      </c>
      <c r="M75" s="9" t="s">
        <v>154</v>
      </c>
      <c r="N75" s="9"/>
    </row>
    <row r="76" spans="1:14" s="10" customFormat="1" ht="18.75" customHeight="1" x14ac:dyDescent="0.25">
      <c r="B76" s="10" t="s">
        <v>63</v>
      </c>
      <c r="E76" s="28"/>
      <c r="F76" s="89">
        <v>126088</v>
      </c>
      <c r="G76" s="89">
        <v>1737</v>
      </c>
      <c r="H76" s="89">
        <v>72607</v>
      </c>
      <c r="I76" s="27">
        <v>13</v>
      </c>
      <c r="J76" s="28">
        <v>68</v>
      </c>
      <c r="M76" s="9" t="s">
        <v>155</v>
      </c>
      <c r="N76" s="9"/>
    </row>
    <row r="77" spans="1:14" s="10" customFormat="1" ht="18.75" customHeight="1" x14ac:dyDescent="0.25">
      <c r="B77" s="10" t="s">
        <v>65</v>
      </c>
      <c r="E77" s="28"/>
      <c r="F77" s="89">
        <v>28747</v>
      </c>
      <c r="G77" s="89">
        <v>459</v>
      </c>
      <c r="H77" s="89">
        <v>62623</v>
      </c>
      <c r="I77" s="27">
        <v>20</v>
      </c>
      <c r="J77" s="28">
        <v>76</v>
      </c>
      <c r="M77" s="9" t="s">
        <v>156</v>
      </c>
      <c r="N77" s="9"/>
    </row>
    <row r="78" spans="1:14" s="10" customFormat="1" ht="18.75" customHeight="1" x14ac:dyDescent="0.25">
      <c r="B78" s="10" t="s">
        <v>54</v>
      </c>
      <c r="E78" s="28"/>
      <c r="F78" s="89">
        <v>65698</v>
      </c>
      <c r="G78" s="89">
        <v>936</v>
      </c>
      <c r="H78" s="89">
        <v>70159</v>
      </c>
      <c r="I78" s="27">
        <v>15</v>
      </c>
      <c r="J78" s="28">
        <v>70</v>
      </c>
      <c r="M78" s="9" t="s">
        <v>157</v>
      </c>
      <c r="N78" s="9"/>
    </row>
    <row r="79" spans="1:14" s="10" customFormat="1" ht="18.75" customHeight="1" x14ac:dyDescent="0.25">
      <c r="B79" s="10" t="s">
        <v>68</v>
      </c>
      <c r="C79" s="9"/>
      <c r="D79" s="9"/>
      <c r="E79" s="9"/>
      <c r="F79" s="89">
        <v>20267</v>
      </c>
      <c r="G79" s="89">
        <v>282</v>
      </c>
      <c r="H79" s="89">
        <v>71815</v>
      </c>
      <c r="I79" s="27">
        <v>14</v>
      </c>
      <c r="J79" s="28">
        <v>69</v>
      </c>
      <c r="M79" s="9" t="s">
        <v>158</v>
      </c>
      <c r="N79" s="9"/>
    </row>
    <row r="80" spans="1:14" s="10" customFormat="1" ht="18.75" customHeight="1" x14ac:dyDescent="0.25">
      <c r="B80" s="10" t="s">
        <v>268</v>
      </c>
      <c r="C80" s="9"/>
      <c r="D80" s="9"/>
      <c r="E80" s="9"/>
      <c r="F80" s="89">
        <v>24711</v>
      </c>
      <c r="G80" s="89">
        <v>360</v>
      </c>
      <c r="H80" s="89">
        <v>68727</v>
      </c>
      <c r="I80" s="27">
        <v>16</v>
      </c>
      <c r="J80" s="28">
        <v>71</v>
      </c>
      <c r="M80" s="84" t="s">
        <v>269</v>
      </c>
      <c r="N80" s="9"/>
    </row>
    <row r="81" spans="1:14" s="10" customFormat="1" ht="18.75" customHeight="1" x14ac:dyDescent="0.25">
      <c r="B81" s="9" t="s">
        <v>69</v>
      </c>
      <c r="E81" s="28"/>
      <c r="F81" s="89">
        <v>30003</v>
      </c>
      <c r="G81" s="89">
        <v>476</v>
      </c>
      <c r="H81" s="89">
        <v>63002</v>
      </c>
      <c r="I81" s="27">
        <v>19</v>
      </c>
      <c r="J81" s="28">
        <v>75</v>
      </c>
      <c r="M81" s="9" t="s">
        <v>159</v>
      </c>
      <c r="N81" s="9"/>
    </row>
    <row r="82" spans="1:14" s="10" customFormat="1" ht="18.75" customHeight="1" x14ac:dyDescent="0.25">
      <c r="B82" s="10" t="s">
        <v>52</v>
      </c>
      <c r="E82" s="28"/>
      <c r="F82" s="89">
        <v>214018</v>
      </c>
      <c r="G82" s="89">
        <v>1716</v>
      </c>
      <c r="H82" s="89">
        <v>124729</v>
      </c>
      <c r="I82" s="27">
        <v>1</v>
      </c>
      <c r="J82" s="28">
        <v>34</v>
      </c>
      <c r="M82" s="9" t="s">
        <v>160</v>
      </c>
      <c r="N82" s="9"/>
    </row>
    <row r="83" spans="1:14" s="10" customFormat="1" ht="18.75" customHeight="1" x14ac:dyDescent="0.25">
      <c r="B83" s="10" t="s">
        <v>56</v>
      </c>
      <c r="E83" s="28"/>
      <c r="F83" s="89">
        <v>113887</v>
      </c>
      <c r="G83" s="89">
        <v>1262</v>
      </c>
      <c r="H83" s="89">
        <v>90269</v>
      </c>
      <c r="I83" s="27">
        <v>5</v>
      </c>
      <c r="J83" s="28">
        <v>54</v>
      </c>
      <c r="M83" s="9" t="s">
        <v>161</v>
      </c>
      <c r="N83" s="9"/>
    </row>
    <row r="84" spans="1:14" s="10" customFormat="1" ht="18.75" customHeight="1" x14ac:dyDescent="0.25">
      <c r="B84" s="10" t="s">
        <v>51</v>
      </c>
      <c r="E84" s="28"/>
      <c r="F84" s="89">
        <v>54985</v>
      </c>
      <c r="G84" s="89">
        <v>542</v>
      </c>
      <c r="H84" s="89">
        <v>101527</v>
      </c>
      <c r="I84" s="27">
        <v>3</v>
      </c>
      <c r="J84" s="28">
        <v>45</v>
      </c>
      <c r="M84" s="9" t="s">
        <v>162</v>
      </c>
      <c r="N84" s="9"/>
    </row>
    <row r="85" spans="1:14" s="10" customFormat="1" ht="18.75" customHeight="1" x14ac:dyDescent="0.25">
      <c r="B85" s="10" t="s">
        <v>55</v>
      </c>
      <c r="E85" s="28"/>
      <c r="F85" s="89">
        <v>41515</v>
      </c>
      <c r="G85" s="89">
        <v>456</v>
      </c>
      <c r="H85" s="89">
        <v>91068</v>
      </c>
      <c r="I85" s="27">
        <v>4</v>
      </c>
      <c r="J85" s="28">
        <v>53</v>
      </c>
      <c r="M85" s="9" t="s">
        <v>163</v>
      </c>
      <c r="N85" s="9"/>
    </row>
    <row r="86" spans="1:14" s="10" customFormat="1" ht="18.75" customHeight="1" x14ac:dyDescent="0.25">
      <c r="B86" s="10" t="s">
        <v>59</v>
      </c>
      <c r="E86" s="28"/>
      <c r="F86" s="89">
        <v>59208</v>
      </c>
      <c r="G86" s="89">
        <v>786</v>
      </c>
      <c r="H86" s="89">
        <v>75334</v>
      </c>
      <c r="I86" s="27">
        <v>8</v>
      </c>
      <c r="J86" s="28">
        <v>63</v>
      </c>
      <c r="M86" s="9" t="s">
        <v>164</v>
      </c>
      <c r="N86" s="9"/>
    </row>
    <row r="87" spans="1:14" s="3" customFormat="1" x14ac:dyDescent="0.3">
      <c r="A87" s="1"/>
      <c r="B87" s="1" t="s">
        <v>0</v>
      </c>
      <c r="C87" s="37">
        <v>10.1</v>
      </c>
      <c r="D87" s="1" t="s">
        <v>280</v>
      </c>
      <c r="F87" s="1"/>
      <c r="G87" s="1"/>
      <c r="H87" s="1"/>
      <c r="I87" s="1"/>
      <c r="J87" s="1"/>
      <c r="K87" s="1"/>
      <c r="L87" s="1"/>
      <c r="M87" s="4"/>
      <c r="N87" s="4"/>
    </row>
    <row r="88" spans="1:14" s="6" customFormat="1" x14ac:dyDescent="0.3">
      <c r="A88" s="5"/>
      <c r="B88" s="1" t="s">
        <v>190</v>
      </c>
      <c r="C88" s="37">
        <v>10.1</v>
      </c>
      <c r="D88" s="1" t="s">
        <v>279</v>
      </c>
      <c r="F88" s="5"/>
      <c r="G88" s="5"/>
      <c r="H88" s="5"/>
      <c r="L88" s="5"/>
      <c r="M88" s="7"/>
      <c r="N88" s="7"/>
    </row>
    <row r="89" spans="1:14" s="10" customFormat="1" ht="20.100000000000001" customHeight="1" x14ac:dyDescent="0.25">
      <c r="A89" s="118" t="s">
        <v>267</v>
      </c>
      <c r="B89" s="118"/>
      <c r="C89" s="118"/>
      <c r="D89" s="118"/>
      <c r="E89" s="123"/>
      <c r="F89" s="85" t="s">
        <v>229</v>
      </c>
      <c r="G89" s="85"/>
      <c r="H89" s="85"/>
      <c r="I89" s="114"/>
      <c r="J89" s="115"/>
      <c r="K89" s="8"/>
      <c r="L89" s="118" t="s">
        <v>274</v>
      </c>
      <c r="M89" s="118"/>
      <c r="N89" s="9"/>
    </row>
    <row r="90" spans="1:14" s="10" customFormat="1" ht="15.75" x14ac:dyDescent="0.25">
      <c r="A90" s="119"/>
      <c r="B90" s="119"/>
      <c r="C90" s="119"/>
      <c r="D90" s="119"/>
      <c r="E90" s="124"/>
      <c r="F90" s="86" t="s">
        <v>191</v>
      </c>
      <c r="G90" s="86" t="s">
        <v>87</v>
      </c>
      <c r="H90" s="86"/>
      <c r="I90" s="116" t="s">
        <v>264</v>
      </c>
      <c r="J90" s="117"/>
      <c r="K90" s="11"/>
      <c r="L90" s="119"/>
      <c r="M90" s="119"/>
      <c r="N90" s="9"/>
    </row>
    <row r="91" spans="1:14" s="10" customFormat="1" ht="15.75" x14ac:dyDescent="0.25">
      <c r="A91" s="119"/>
      <c r="B91" s="119"/>
      <c r="C91" s="119"/>
      <c r="D91" s="119"/>
      <c r="E91" s="124"/>
      <c r="F91" s="86" t="s">
        <v>192</v>
      </c>
      <c r="G91" s="86" t="s">
        <v>93</v>
      </c>
      <c r="H91" s="86" t="s">
        <v>230</v>
      </c>
      <c r="I91" s="121" t="s">
        <v>189</v>
      </c>
      <c r="J91" s="122"/>
      <c r="L91" s="119"/>
      <c r="M91" s="119"/>
      <c r="N91" s="9"/>
    </row>
    <row r="92" spans="1:14" s="10" customFormat="1" ht="15.75" x14ac:dyDescent="0.25">
      <c r="A92" s="119"/>
      <c r="B92" s="119"/>
      <c r="C92" s="119"/>
      <c r="D92" s="119"/>
      <c r="E92" s="124"/>
      <c r="F92" s="86" t="s">
        <v>193</v>
      </c>
      <c r="G92" s="86" t="s">
        <v>88</v>
      </c>
      <c r="H92" s="86" t="s">
        <v>265</v>
      </c>
      <c r="I92" s="86" t="s">
        <v>198</v>
      </c>
      <c r="J92" s="12" t="s">
        <v>199</v>
      </c>
      <c r="K92" s="11"/>
      <c r="L92" s="119"/>
      <c r="M92" s="119"/>
      <c r="N92" s="9"/>
    </row>
    <row r="93" spans="1:14" s="10" customFormat="1" ht="15.75" x14ac:dyDescent="0.25">
      <c r="A93" s="120"/>
      <c r="B93" s="120"/>
      <c r="C93" s="120"/>
      <c r="D93" s="120"/>
      <c r="E93" s="125"/>
      <c r="F93" s="87" t="s">
        <v>31</v>
      </c>
      <c r="G93" s="87" t="s">
        <v>217</v>
      </c>
      <c r="H93" s="13" t="s">
        <v>186</v>
      </c>
      <c r="I93" s="87" t="s">
        <v>200</v>
      </c>
      <c r="J93" s="13" t="s">
        <v>201</v>
      </c>
      <c r="K93" s="14"/>
      <c r="L93" s="120"/>
      <c r="M93" s="120"/>
      <c r="N93" s="9"/>
    </row>
    <row r="94" spans="1:14" s="10" customFormat="1" ht="15.75" x14ac:dyDescent="0.25">
      <c r="A94" s="83"/>
      <c r="B94" s="10" t="s">
        <v>64</v>
      </c>
      <c r="E94" s="28"/>
      <c r="F94" s="89">
        <v>78134</v>
      </c>
      <c r="G94" s="89">
        <v>1062</v>
      </c>
      <c r="H94" s="89">
        <v>73567</v>
      </c>
      <c r="I94" s="27">
        <v>11</v>
      </c>
      <c r="J94" s="28">
        <v>66</v>
      </c>
      <c r="M94" s="9" t="s">
        <v>165</v>
      </c>
      <c r="N94" s="9"/>
    </row>
    <row r="95" spans="1:14" s="10" customFormat="1" ht="15.75" x14ac:dyDescent="0.25">
      <c r="B95" s="10" t="s">
        <v>61</v>
      </c>
      <c r="E95" s="28"/>
      <c r="F95" s="89">
        <v>58617</v>
      </c>
      <c r="G95" s="89">
        <v>797</v>
      </c>
      <c r="H95" s="89">
        <v>73587</v>
      </c>
      <c r="I95" s="27">
        <v>10</v>
      </c>
      <c r="J95" s="28">
        <v>65</v>
      </c>
      <c r="M95" s="9" t="s">
        <v>166</v>
      </c>
      <c r="N95" s="9"/>
    </row>
    <row r="96" spans="1:14" s="10" customFormat="1" ht="15.75" x14ac:dyDescent="0.25">
      <c r="B96" s="10" t="s">
        <v>57</v>
      </c>
      <c r="E96" s="28"/>
      <c r="F96" s="89">
        <v>60737</v>
      </c>
      <c r="G96" s="89">
        <v>922</v>
      </c>
      <c r="H96" s="89">
        <v>65900</v>
      </c>
      <c r="I96" s="27">
        <v>18</v>
      </c>
      <c r="J96" s="28">
        <v>73</v>
      </c>
      <c r="M96" s="9" t="s">
        <v>167</v>
      </c>
      <c r="N96" s="9"/>
    </row>
    <row r="97" spans="1:14" s="10" customFormat="1" ht="15.75" x14ac:dyDescent="0.25">
      <c r="B97" s="10" t="s">
        <v>60</v>
      </c>
      <c r="E97" s="28"/>
      <c r="F97" s="89">
        <v>45053</v>
      </c>
      <c r="G97" s="89">
        <v>557</v>
      </c>
      <c r="H97" s="89">
        <v>80956</v>
      </c>
      <c r="I97" s="27">
        <v>6</v>
      </c>
      <c r="J97" s="28">
        <v>57</v>
      </c>
      <c r="M97" s="9" t="s">
        <v>168</v>
      </c>
      <c r="N97" s="9"/>
    </row>
    <row r="98" spans="1:14" s="10" customFormat="1" ht="15.75" x14ac:dyDescent="0.25">
      <c r="B98" s="10" t="s">
        <v>58</v>
      </c>
      <c r="C98" s="29"/>
      <c r="D98" s="29"/>
      <c r="E98" s="20"/>
      <c r="F98" s="90">
        <v>27316</v>
      </c>
      <c r="G98" s="90">
        <v>410</v>
      </c>
      <c r="H98" s="90">
        <v>66599</v>
      </c>
      <c r="I98" s="27">
        <v>17</v>
      </c>
      <c r="J98" s="27">
        <v>72</v>
      </c>
      <c r="M98" s="9" t="s">
        <v>169</v>
      </c>
      <c r="N98" s="9"/>
    </row>
    <row r="99" spans="1:14" s="10" customFormat="1" ht="21" customHeight="1" x14ac:dyDescent="0.25">
      <c r="A99" s="30" t="s">
        <v>70</v>
      </c>
      <c r="B99" s="30"/>
      <c r="C99" s="29"/>
      <c r="D99" s="29"/>
      <c r="E99" s="20"/>
      <c r="F99" s="88">
        <v>1473623</v>
      </c>
      <c r="G99" s="88">
        <v>9590</v>
      </c>
      <c r="H99" s="88">
        <v>153659</v>
      </c>
      <c r="I99" s="27"/>
      <c r="J99" s="28"/>
      <c r="L99" s="19" t="s">
        <v>91</v>
      </c>
      <c r="N99" s="29"/>
    </row>
    <row r="100" spans="1:14" s="10" customFormat="1" ht="15.75" x14ac:dyDescent="0.25">
      <c r="B100" s="9" t="s">
        <v>81</v>
      </c>
      <c r="C100" s="9"/>
      <c r="D100" s="9"/>
      <c r="E100" s="9"/>
      <c r="F100" s="89">
        <v>180727</v>
      </c>
      <c r="G100" s="89">
        <v>1511</v>
      </c>
      <c r="H100" s="89">
        <v>119589</v>
      </c>
      <c r="I100" s="27">
        <v>7</v>
      </c>
      <c r="J100" s="28">
        <v>37</v>
      </c>
      <c r="M100" s="9" t="s">
        <v>170</v>
      </c>
      <c r="N100" s="9"/>
    </row>
    <row r="101" spans="1:14" s="10" customFormat="1" ht="15.75" x14ac:dyDescent="0.25">
      <c r="B101" s="9" t="s">
        <v>76</v>
      </c>
      <c r="C101" s="9"/>
      <c r="D101" s="9"/>
      <c r="E101" s="9"/>
      <c r="F101" s="89">
        <v>85807</v>
      </c>
      <c r="G101" s="89">
        <v>421</v>
      </c>
      <c r="H101" s="89">
        <v>203719</v>
      </c>
      <c r="I101" s="27">
        <v>4</v>
      </c>
      <c r="J101" s="28">
        <v>18</v>
      </c>
      <c r="M101" s="9" t="s">
        <v>171</v>
      </c>
      <c r="N101" s="9"/>
    </row>
    <row r="102" spans="1:14" s="10" customFormat="1" ht="15.75" x14ac:dyDescent="0.25">
      <c r="B102" s="9" t="s">
        <v>73</v>
      </c>
      <c r="C102" s="9"/>
      <c r="D102" s="9"/>
      <c r="E102" s="9"/>
      <c r="F102" s="89">
        <v>83187</v>
      </c>
      <c r="G102" s="89">
        <v>250</v>
      </c>
      <c r="H102" s="89">
        <v>333015</v>
      </c>
      <c r="I102" s="27">
        <v>2</v>
      </c>
      <c r="J102" s="28">
        <v>11</v>
      </c>
      <c r="M102" s="9" t="s">
        <v>185</v>
      </c>
      <c r="N102" s="9"/>
    </row>
    <row r="103" spans="1:14" s="10" customFormat="1" ht="15.75" x14ac:dyDescent="0.25">
      <c r="B103" s="9" t="s">
        <v>71</v>
      </c>
      <c r="C103" s="9"/>
      <c r="D103" s="9"/>
      <c r="E103" s="9"/>
      <c r="F103" s="89">
        <v>251813</v>
      </c>
      <c r="G103" s="89">
        <v>588</v>
      </c>
      <c r="H103" s="89">
        <v>428351</v>
      </c>
      <c r="I103" s="27">
        <v>1</v>
      </c>
      <c r="J103" s="28">
        <v>7</v>
      </c>
      <c r="M103" s="9" t="s">
        <v>172</v>
      </c>
      <c r="N103" s="9"/>
    </row>
    <row r="104" spans="1:14" s="10" customFormat="1" ht="15.75" x14ac:dyDescent="0.25">
      <c r="B104" s="9" t="s">
        <v>74</v>
      </c>
      <c r="C104" s="9"/>
      <c r="D104" s="9"/>
      <c r="E104" s="9"/>
      <c r="F104" s="89">
        <v>210396</v>
      </c>
      <c r="G104" s="89">
        <v>1142</v>
      </c>
      <c r="H104" s="89">
        <v>184214</v>
      </c>
      <c r="I104" s="27">
        <v>5</v>
      </c>
      <c r="J104" s="28">
        <v>21</v>
      </c>
      <c r="M104" s="9" t="s">
        <v>173</v>
      </c>
      <c r="N104" s="9"/>
    </row>
    <row r="105" spans="1:14" s="10" customFormat="1" ht="15.75" x14ac:dyDescent="0.25">
      <c r="B105" s="9" t="s">
        <v>72</v>
      </c>
      <c r="C105" s="9"/>
      <c r="D105" s="9"/>
      <c r="E105" s="9"/>
      <c r="F105" s="89">
        <v>27918</v>
      </c>
      <c r="G105" s="89">
        <v>274</v>
      </c>
      <c r="H105" s="89">
        <v>101822</v>
      </c>
      <c r="I105" s="27">
        <v>10</v>
      </c>
      <c r="J105" s="28">
        <v>44</v>
      </c>
      <c r="M105" s="9" t="s">
        <v>174</v>
      </c>
      <c r="N105" s="9"/>
    </row>
    <row r="106" spans="1:14" s="10" customFormat="1" ht="15.75" x14ac:dyDescent="0.25">
      <c r="B106" s="9" t="s">
        <v>77</v>
      </c>
      <c r="C106" s="9"/>
      <c r="D106" s="9"/>
      <c r="E106" s="9"/>
      <c r="F106" s="89">
        <v>116164</v>
      </c>
      <c r="G106" s="89">
        <v>499</v>
      </c>
      <c r="H106" s="89">
        <v>232817</v>
      </c>
      <c r="I106" s="27">
        <v>3</v>
      </c>
      <c r="J106" s="28">
        <v>16</v>
      </c>
      <c r="M106" s="9" t="s">
        <v>175</v>
      </c>
      <c r="N106" s="9"/>
    </row>
    <row r="107" spans="1:14" s="10" customFormat="1" ht="15.75" x14ac:dyDescent="0.25">
      <c r="B107" s="9" t="s">
        <v>75</v>
      </c>
      <c r="C107" s="9"/>
      <c r="D107" s="9"/>
      <c r="E107" s="9"/>
      <c r="F107" s="89">
        <v>245771</v>
      </c>
      <c r="G107" s="89">
        <v>1649</v>
      </c>
      <c r="H107" s="89">
        <v>149027</v>
      </c>
      <c r="I107" s="27">
        <v>6</v>
      </c>
      <c r="J107" s="28">
        <v>25</v>
      </c>
      <c r="M107" s="9" t="s">
        <v>176</v>
      </c>
      <c r="N107" s="9"/>
    </row>
    <row r="108" spans="1:14" s="10" customFormat="1" ht="15.75" customHeight="1" x14ac:dyDescent="0.25">
      <c r="B108" s="9" t="s">
        <v>79</v>
      </c>
      <c r="C108" s="9"/>
      <c r="D108" s="9"/>
      <c r="E108" s="9"/>
      <c r="F108" s="89">
        <v>30955</v>
      </c>
      <c r="G108" s="89">
        <v>293</v>
      </c>
      <c r="H108" s="89">
        <v>105827</v>
      </c>
      <c r="I108" s="27">
        <v>8</v>
      </c>
      <c r="J108" s="28">
        <v>41</v>
      </c>
      <c r="M108" s="9" t="s">
        <v>177</v>
      </c>
      <c r="N108" s="9"/>
    </row>
    <row r="109" spans="1:14" s="10" customFormat="1" ht="15.75" customHeight="1" x14ac:dyDescent="0.25">
      <c r="B109" s="9" t="s">
        <v>80</v>
      </c>
      <c r="C109" s="9"/>
      <c r="D109" s="9"/>
      <c r="E109" s="9"/>
      <c r="F109" s="89">
        <v>64463</v>
      </c>
      <c r="G109" s="89">
        <v>631</v>
      </c>
      <c r="H109" s="89">
        <v>102221</v>
      </c>
      <c r="I109" s="27">
        <v>9</v>
      </c>
      <c r="J109" s="28">
        <v>43</v>
      </c>
      <c r="M109" s="9" t="s">
        <v>178</v>
      </c>
      <c r="N109" s="9"/>
    </row>
    <row r="110" spans="1:14" s="10" customFormat="1" ht="15.75" customHeight="1" x14ac:dyDescent="0.25">
      <c r="B110" s="9" t="s">
        <v>105</v>
      </c>
      <c r="C110" s="9"/>
      <c r="D110" s="9"/>
      <c r="E110" s="9"/>
      <c r="F110" s="89">
        <v>37247</v>
      </c>
      <c r="G110" s="89">
        <v>492</v>
      </c>
      <c r="H110" s="89">
        <v>75726</v>
      </c>
      <c r="I110" s="27">
        <v>13</v>
      </c>
      <c r="J110" s="28">
        <v>62</v>
      </c>
      <c r="M110" s="9" t="s">
        <v>179</v>
      </c>
      <c r="N110" s="9"/>
    </row>
    <row r="111" spans="1:14" s="10" customFormat="1" ht="15.75" customHeight="1" x14ac:dyDescent="0.25">
      <c r="B111" s="9" t="s">
        <v>82</v>
      </c>
      <c r="C111" s="9"/>
      <c r="D111" s="9"/>
      <c r="E111" s="9"/>
      <c r="F111" s="89">
        <v>49555</v>
      </c>
      <c r="G111" s="89">
        <v>644</v>
      </c>
      <c r="H111" s="89">
        <v>76997</v>
      </c>
      <c r="I111" s="27">
        <v>12</v>
      </c>
      <c r="J111" s="28">
        <v>59</v>
      </c>
      <c r="M111" s="9" t="s">
        <v>180</v>
      </c>
      <c r="N111" s="9"/>
    </row>
    <row r="112" spans="1:14" s="10" customFormat="1" ht="15.75" customHeight="1" x14ac:dyDescent="0.25">
      <c r="B112" s="9" t="s">
        <v>78</v>
      </c>
      <c r="C112" s="9"/>
      <c r="D112" s="9"/>
      <c r="E112" s="9"/>
      <c r="F112" s="89">
        <v>46456</v>
      </c>
      <c r="G112" s="89">
        <v>422</v>
      </c>
      <c r="H112" s="89">
        <v>98501</v>
      </c>
      <c r="I112" s="27">
        <v>11</v>
      </c>
      <c r="J112" s="28">
        <v>48</v>
      </c>
      <c r="M112" s="9" t="s">
        <v>181</v>
      </c>
      <c r="N112" s="9"/>
    </row>
    <row r="113" spans="1:14" s="10" customFormat="1" ht="15.75" customHeight="1" x14ac:dyDescent="0.25">
      <c r="A113" s="69"/>
      <c r="B113" s="69" t="s">
        <v>83</v>
      </c>
      <c r="C113" s="69"/>
      <c r="D113" s="69"/>
      <c r="E113" s="69"/>
      <c r="F113" s="91">
        <v>43162</v>
      </c>
      <c r="G113" s="91">
        <v>725</v>
      </c>
      <c r="H113" s="91">
        <v>59498</v>
      </c>
      <c r="I113" s="31">
        <v>14</v>
      </c>
      <c r="J113" s="70">
        <v>77</v>
      </c>
      <c r="K113" s="69"/>
      <c r="L113" s="69"/>
      <c r="M113" s="69" t="s">
        <v>182</v>
      </c>
      <c r="N113" s="9"/>
    </row>
    <row r="114" spans="1:14" s="64" customFormat="1" ht="20.100000000000001" customHeight="1" x14ac:dyDescent="0.5">
      <c r="B114" s="65" t="s">
        <v>262</v>
      </c>
      <c r="C114" s="42" t="s">
        <v>218</v>
      </c>
      <c r="D114" s="42"/>
      <c r="F114" s="42"/>
      <c r="H114" s="65" t="s">
        <v>221</v>
      </c>
      <c r="I114" s="42" t="s">
        <v>218</v>
      </c>
      <c r="K114" s="42"/>
      <c r="L114" s="42"/>
      <c r="M114" s="42"/>
      <c r="N114" s="42"/>
    </row>
    <row r="115" spans="1:14" s="64" customFormat="1" ht="20.100000000000001" customHeight="1" x14ac:dyDescent="0.5">
      <c r="B115" s="65" t="s">
        <v>261</v>
      </c>
      <c r="C115" s="42" t="s">
        <v>195</v>
      </c>
      <c r="D115" s="42"/>
      <c r="E115" s="42"/>
      <c r="F115" s="42"/>
      <c r="H115" s="65" t="s">
        <v>187</v>
      </c>
      <c r="I115" s="42" t="s">
        <v>259</v>
      </c>
      <c r="J115" s="42"/>
      <c r="K115" s="42"/>
      <c r="L115" s="42"/>
      <c r="M115" s="42"/>
      <c r="N115" s="42"/>
    </row>
    <row r="116" spans="1:14" s="68" customFormat="1" ht="20.100000000000001" customHeight="1" x14ac:dyDescent="0.5">
      <c r="A116" s="66"/>
      <c r="B116" s="67" t="s">
        <v>260</v>
      </c>
      <c r="C116" s="42" t="s">
        <v>223</v>
      </c>
      <c r="D116" s="42"/>
      <c r="E116" s="42"/>
      <c r="F116" s="42"/>
      <c r="G116" s="42"/>
      <c r="H116" s="65" t="s">
        <v>188</v>
      </c>
      <c r="I116" s="42" t="s">
        <v>222</v>
      </c>
      <c r="J116" s="66"/>
      <c r="K116" s="66"/>
      <c r="L116" s="66"/>
      <c r="M116" s="66"/>
      <c r="N116" s="66"/>
    </row>
    <row r="117" spans="1:14" s="68" customFormat="1" ht="20.100000000000001" customHeight="1" x14ac:dyDescent="0.5">
      <c r="A117" s="42"/>
      <c r="B117" s="42" t="s">
        <v>194</v>
      </c>
      <c r="C117" s="66"/>
      <c r="D117" s="66"/>
      <c r="E117" s="42"/>
      <c r="F117" s="42"/>
      <c r="G117" s="42"/>
      <c r="H117" s="66"/>
      <c r="I117" s="66"/>
      <c r="J117" s="66"/>
      <c r="K117" s="66"/>
      <c r="L117" s="66"/>
      <c r="M117" s="66"/>
      <c r="N117" s="66"/>
    </row>
    <row r="118" spans="1:14" ht="20.100000000000001" customHeight="1" x14ac:dyDescent="0.3"/>
    <row r="119" spans="1:14" ht="20.100000000000001" customHeight="1" x14ac:dyDescent="0.3"/>
    <row r="120" spans="1:14" ht="20.100000000000001" customHeight="1" x14ac:dyDescent="0.3"/>
  </sheetData>
  <mergeCells count="22">
    <mergeCell ref="I91:J91"/>
    <mergeCell ref="A89:E93"/>
    <mergeCell ref="A3:E7"/>
    <mergeCell ref="A8:E8"/>
    <mergeCell ref="A33:E37"/>
    <mergeCell ref="A62:E66"/>
    <mergeCell ref="L8:M8"/>
    <mergeCell ref="I3:J3"/>
    <mergeCell ref="I90:J90"/>
    <mergeCell ref="I33:J33"/>
    <mergeCell ref="I34:J34"/>
    <mergeCell ref="I4:J4"/>
    <mergeCell ref="L3:M7"/>
    <mergeCell ref="L89:M93"/>
    <mergeCell ref="I89:J89"/>
    <mergeCell ref="I5:J5"/>
    <mergeCell ref="L33:M37"/>
    <mergeCell ref="I35:J35"/>
    <mergeCell ref="I62:J62"/>
    <mergeCell ref="L62:M66"/>
    <mergeCell ref="I63:J63"/>
    <mergeCell ref="I64:J6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8"/>
  <sheetViews>
    <sheetView showGridLines="0" topLeftCell="A4" zoomScaleNormal="100" workbookViewId="0">
      <selection activeCell="I32" sqref="I32"/>
    </sheetView>
  </sheetViews>
  <sheetFormatPr defaultRowHeight="18.75" x14ac:dyDescent="0.3"/>
  <cols>
    <col min="1" max="1" width="1.85546875" style="4" customWidth="1"/>
    <col min="2" max="2" width="6.140625" style="4" customWidth="1"/>
    <col min="3" max="3" width="4.7109375" style="4" customWidth="1"/>
    <col min="4" max="4" width="31.28515625" style="4" customWidth="1"/>
    <col min="5" max="9" width="12.7109375" style="4" customWidth="1"/>
    <col min="10" max="11" width="1.7109375" style="4" customWidth="1"/>
    <col min="12" max="12" width="49.5703125" style="4" customWidth="1"/>
    <col min="13" max="13" width="2.28515625" style="4" customWidth="1"/>
    <col min="14" max="14" width="5.85546875" style="32" customWidth="1"/>
    <col min="15" max="15" width="8.140625" style="32" customWidth="1"/>
    <col min="16" max="16384" width="9.140625" style="32"/>
  </cols>
  <sheetData>
    <row r="1" spans="1:16" s="3" customFormat="1" x14ac:dyDescent="0.3">
      <c r="A1" s="1"/>
      <c r="B1" s="1" t="s">
        <v>0</v>
      </c>
      <c r="C1" s="37">
        <v>10.199999999999999</v>
      </c>
      <c r="D1" s="1" t="s">
        <v>281</v>
      </c>
      <c r="E1" s="1"/>
      <c r="F1" s="1"/>
      <c r="G1" s="1"/>
      <c r="H1" s="1"/>
      <c r="I1" s="1"/>
      <c r="J1" s="1"/>
      <c r="K1" s="1"/>
      <c r="M1" s="4"/>
    </row>
    <row r="2" spans="1:16" s="6" customFormat="1" ht="18" customHeight="1" x14ac:dyDescent="0.3">
      <c r="A2" s="5"/>
      <c r="B2" s="1" t="s">
        <v>190</v>
      </c>
      <c r="C2" s="37">
        <v>10.199999999999999</v>
      </c>
      <c r="D2" s="1" t="s">
        <v>282</v>
      </c>
      <c r="E2" s="5"/>
      <c r="F2" s="5"/>
      <c r="G2" s="5"/>
      <c r="H2" s="5"/>
      <c r="I2" s="5"/>
      <c r="J2" s="5"/>
      <c r="K2" s="5"/>
      <c r="M2" s="7"/>
    </row>
    <row r="3" spans="1:16" s="6" customFormat="1" ht="15.75" customHeight="1" x14ac:dyDescent="0.3">
      <c r="A3" s="5"/>
      <c r="B3" s="5"/>
      <c r="C3" s="2"/>
      <c r="D3" s="5"/>
      <c r="E3" s="5"/>
      <c r="F3" s="5"/>
      <c r="G3" s="5"/>
      <c r="H3" s="5"/>
      <c r="I3" s="5"/>
      <c r="J3" s="127" t="s">
        <v>197</v>
      </c>
      <c r="K3" s="127"/>
      <c r="L3" s="127"/>
      <c r="M3" s="7"/>
    </row>
    <row r="4" spans="1:16" s="10" customFormat="1" ht="15" customHeight="1" x14ac:dyDescent="0.25">
      <c r="A4" s="118" t="s">
        <v>4</v>
      </c>
      <c r="B4" s="118"/>
      <c r="C4" s="118"/>
      <c r="D4" s="123"/>
      <c r="E4" s="33" t="s">
        <v>283</v>
      </c>
      <c r="F4" s="33" t="s">
        <v>284</v>
      </c>
      <c r="G4" s="33" t="s">
        <v>285</v>
      </c>
      <c r="H4" s="33" t="s">
        <v>286</v>
      </c>
      <c r="I4" s="33" t="s">
        <v>287</v>
      </c>
      <c r="J4" s="128" t="s">
        <v>106</v>
      </c>
      <c r="K4" s="118"/>
      <c r="L4" s="118"/>
      <c r="M4" s="9"/>
    </row>
    <row r="5" spans="1:16" s="10" customFormat="1" ht="15" customHeight="1" x14ac:dyDescent="0.25">
      <c r="A5" s="120"/>
      <c r="B5" s="120"/>
      <c r="C5" s="120"/>
      <c r="D5" s="125"/>
      <c r="E5" s="34" t="s">
        <v>288</v>
      </c>
      <c r="F5" s="34" t="s">
        <v>289</v>
      </c>
      <c r="G5" s="34" t="s">
        <v>290</v>
      </c>
      <c r="H5" s="34" t="s">
        <v>291</v>
      </c>
      <c r="I5" s="34" t="s">
        <v>292</v>
      </c>
      <c r="J5" s="129"/>
      <c r="K5" s="120"/>
      <c r="L5" s="120"/>
      <c r="M5" s="9"/>
    </row>
    <row r="6" spans="1:16" s="10" customFormat="1" ht="15.75" customHeight="1" x14ac:dyDescent="0.25">
      <c r="A6" s="24" t="s">
        <v>86</v>
      </c>
      <c r="B6" s="24"/>
      <c r="D6" s="28"/>
      <c r="E6" s="88">
        <v>4391</v>
      </c>
      <c r="F6" s="88">
        <v>6554</v>
      </c>
      <c r="G6" s="100">
        <v>6067</v>
      </c>
      <c r="H6" s="101">
        <v>6384</v>
      </c>
      <c r="I6" s="101">
        <v>7435</v>
      </c>
      <c r="J6" s="25" t="s">
        <v>1</v>
      </c>
      <c r="K6" s="25"/>
      <c r="L6" s="25"/>
      <c r="M6" s="9"/>
      <c r="O6" s="9"/>
      <c r="P6" s="9"/>
    </row>
    <row r="7" spans="1:16" s="48" customFormat="1" ht="15.75" customHeight="1" x14ac:dyDescent="0.25">
      <c r="A7" s="39"/>
      <c r="B7" s="39" t="s">
        <v>237</v>
      </c>
      <c r="D7" s="49"/>
      <c r="E7" s="136">
        <v>4391</v>
      </c>
      <c r="F7" s="136">
        <v>6554</v>
      </c>
      <c r="G7" s="137">
        <v>6067</v>
      </c>
      <c r="H7" s="138">
        <v>6384</v>
      </c>
      <c r="I7" s="137">
        <v>7435</v>
      </c>
      <c r="J7" s="40"/>
      <c r="K7" s="40" t="s">
        <v>1</v>
      </c>
      <c r="L7" s="40"/>
      <c r="M7" s="47"/>
      <c r="O7" s="47"/>
      <c r="P7" s="47"/>
    </row>
    <row r="8" spans="1:16" s="48" customFormat="1" ht="15" customHeight="1" x14ac:dyDescent="0.25">
      <c r="B8" s="48" t="s">
        <v>241</v>
      </c>
      <c r="D8" s="49"/>
      <c r="E8" s="93">
        <v>4391</v>
      </c>
      <c r="F8" s="93">
        <v>6554</v>
      </c>
      <c r="G8" s="94">
        <v>6067</v>
      </c>
      <c r="H8" s="95">
        <v>6384</v>
      </c>
      <c r="I8" s="94">
        <v>7435</v>
      </c>
      <c r="J8" s="47"/>
      <c r="K8" s="47"/>
      <c r="L8" s="47" t="s">
        <v>202</v>
      </c>
      <c r="M8" s="47"/>
      <c r="O8" s="47"/>
      <c r="P8" s="47"/>
    </row>
    <row r="9" spans="1:16" s="48" customFormat="1" ht="15.75" customHeight="1" x14ac:dyDescent="0.25">
      <c r="A9" s="39" t="s">
        <v>213</v>
      </c>
      <c r="B9" s="39"/>
      <c r="C9" s="39"/>
      <c r="D9" s="49"/>
      <c r="E9" s="105">
        <f>E10+E16</f>
        <v>162217</v>
      </c>
      <c r="F9" s="105">
        <v>188366</v>
      </c>
      <c r="G9" s="105">
        <f t="shared" ref="F9:I9" si="0">G10+G16</f>
        <v>206784</v>
      </c>
      <c r="H9" s="105">
        <v>230044</v>
      </c>
      <c r="I9" s="106">
        <f t="shared" si="0"/>
        <v>244378</v>
      </c>
      <c r="J9" s="40" t="s">
        <v>94</v>
      </c>
      <c r="K9" s="40"/>
      <c r="L9" s="40"/>
      <c r="M9" s="47"/>
      <c r="O9" s="47"/>
      <c r="P9" s="47"/>
    </row>
    <row r="10" spans="1:16" s="48" customFormat="1" ht="15.75" customHeight="1" x14ac:dyDescent="0.25">
      <c r="A10" s="39"/>
      <c r="B10" s="39" t="s">
        <v>238</v>
      </c>
      <c r="C10" s="39"/>
      <c r="D10" s="49"/>
      <c r="E10" s="140">
        <f>SUM(E12:E15)</f>
        <v>5804</v>
      </c>
      <c r="F10" s="140">
        <f t="shared" ref="F10:I10" si="1">SUM(F12:F15)</f>
        <v>6337</v>
      </c>
      <c r="G10" s="140">
        <f t="shared" si="1"/>
        <v>6607</v>
      </c>
      <c r="H10" s="140">
        <v>6846</v>
      </c>
      <c r="I10" s="139">
        <f t="shared" si="1"/>
        <v>7596</v>
      </c>
      <c r="J10" s="40"/>
      <c r="K10" s="40" t="s">
        <v>233</v>
      </c>
      <c r="L10" s="40"/>
      <c r="M10" s="47"/>
      <c r="O10" s="47"/>
      <c r="P10" s="47"/>
    </row>
    <row r="11" spans="1:16" s="48" customFormat="1" ht="15" customHeight="1" x14ac:dyDescent="0.25">
      <c r="B11" s="48" t="s">
        <v>242</v>
      </c>
      <c r="D11" s="49"/>
      <c r="E11" s="96" t="s">
        <v>295</v>
      </c>
      <c r="F11" s="97" t="s">
        <v>295</v>
      </c>
      <c r="G11" s="97" t="s">
        <v>295</v>
      </c>
      <c r="H11" s="98" t="s">
        <v>295</v>
      </c>
      <c r="I11" s="97" t="s">
        <v>295</v>
      </c>
      <c r="L11" s="47" t="s">
        <v>95</v>
      </c>
      <c r="M11" s="47"/>
      <c r="O11" s="47"/>
      <c r="P11" s="47"/>
    </row>
    <row r="12" spans="1:16" s="48" customFormat="1" ht="15" customHeight="1" x14ac:dyDescent="0.25">
      <c r="B12" s="48" t="s">
        <v>243</v>
      </c>
      <c r="D12" s="49"/>
      <c r="E12" s="94">
        <v>2796</v>
      </c>
      <c r="F12" s="94">
        <v>3110</v>
      </c>
      <c r="G12" s="94">
        <v>3284</v>
      </c>
      <c r="H12" s="94">
        <v>3661</v>
      </c>
      <c r="I12" s="94">
        <v>4145</v>
      </c>
      <c r="L12" s="47" t="s">
        <v>2</v>
      </c>
      <c r="O12" s="47"/>
      <c r="P12" s="47"/>
    </row>
    <row r="13" spans="1:16" s="48" customFormat="1" ht="15" customHeight="1" x14ac:dyDescent="0.25">
      <c r="B13" s="48" t="s">
        <v>244</v>
      </c>
      <c r="D13" s="49"/>
      <c r="E13" s="94">
        <v>2612</v>
      </c>
      <c r="F13" s="93">
        <v>2788</v>
      </c>
      <c r="G13" s="94">
        <v>2868</v>
      </c>
      <c r="H13" s="95">
        <v>2706</v>
      </c>
      <c r="I13" s="99">
        <v>2960</v>
      </c>
      <c r="J13" s="46"/>
      <c r="L13" s="47" t="s">
        <v>234</v>
      </c>
      <c r="M13" s="47"/>
      <c r="O13" s="47"/>
      <c r="P13" s="47"/>
    </row>
    <row r="14" spans="1:16" s="48" customFormat="1" ht="14.25" customHeight="1" x14ac:dyDescent="0.25">
      <c r="B14" s="77"/>
      <c r="C14" s="77"/>
      <c r="D14" s="78"/>
      <c r="E14" s="94"/>
      <c r="F14" s="93"/>
      <c r="G14" s="94"/>
      <c r="H14" s="95"/>
      <c r="I14" s="99"/>
      <c r="J14" s="46"/>
      <c r="L14" s="47" t="s">
        <v>216</v>
      </c>
      <c r="M14" s="47"/>
      <c r="O14" s="47"/>
      <c r="P14" s="47"/>
    </row>
    <row r="15" spans="1:16" s="48" customFormat="1" ht="15" customHeight="1" x14ac:dyDescent="0.25">
      <c r="B15" s="77" t="s">
        <v>245</v>
      </c>
      <c r="C15" s="77"/>
      <c r="D15" s="78"/>
      <c r="E15" s="94">
        <v>396</v>
      </c>
      <c r="F15" s="93">
        <v>439</v>
      </c>
      <c r="G15" s="94">
        <v>455</v>
      </c>
      <c r="H15" s="95">
        <v>480</v>
      </c>
      <c r="I15" s="99">
        <v>491</v>
      </c>
      <c r="J15" s="46"/>
      <c r="L15" s="47" t="s">
        <v>215</v>
      </c>
      <c r="M15" s="47"/>
      <c r="O15" s="47"/>
      <c r="P15" s="47"/>
    </row>
    <row r="16" spans="1:16" s="39" customFormat="1" ht="15" customHeight="1" x14ac:dyDescent="0.25">
      <c r="B16" s="39" t="s">
        <v>239</v>
      </c>
      <c r="D16" s="79"/>
      <c r="E16" s="139">
        <v>156413</v>
      </c>
      <c r="F16" s="139">
        <v>182030</v>
      </c>
      <c r="G16" s="139">
        <v>200177</v>
      </c>
      <c r="H16" s="139">
        <v>223197</v>
      </c>
      <c r="I16" s="139">
        <f t="shared" ref="F16:I16" si="2">SUM(I17:I31)</f>
        <v>236782</v>
      </c>
      <c r="J16" s="76"/>
      <c r="K16" s="39" t="s">
        <v>235</v>
      </c>
      <c r="L16" s="40"/>
      <c r="M16" s="40"/>
      <c r="O16" s="40"/>
      <c r="P16" s="40"/>
    </row>
    <row r="17" spans="1:19" s="48" customFormat="1" ht="15" customHeight="1" x14ac:dyDescent="0.25">
      <c r="B17" s="50" t="s">
        <v>246</v>
      </c>
      <c r="C17" s="50"/>
      <c r="D17" s="58"/>
      <c r="E17" s="94">
        <v>5289</v>
      </c>
      <c r="F17" s="93">
        <v>5699</v>
      </c>
      <c r="G17" s="94">
        <v>4969</v>
      </c>
      <c r="H17" s="95">
        <v>6282</v>
      </c>
      <c r="I17" s="95">
        <v>6392</v>
      </c>
      <c r="J17" s="47"/>
      <c r="K17" s="47"/>
      <c r="L17" s="47" t="s">
        <v>3</v>
      </c>
      <c r="M17" s="47"/>
      <c r="O17" s="47"/>
      <c r="P17" s="47"/>
    </row>
    <row r="18" spans="1:19" s="48" customFormat="1" ht="15" customHeight="1" x14ac:dyDescent="0.25">
      <c r="B18" s="48" t="s">
        <v>247</v>
      </c>
      <c r="C18" s="50"/>
      <c r="D18" s="58"/>
      <c r="E18" s="94">
        <v>8975</v>
      </c>
      <c r="F18" s="93">
        <v>10964</v>
      </c>
      <c r="G18" s="94">
        <v>12523</v>
      </c>
      <c r="H18" s="95">
        <v>13676</v>
      </c>
      <c r="I18" s="95">
        <v>13987</v>
      </c>
      <c r="J18" s="47"/>
      <c r="K18" s="47"/>
      <c r="L18" s="47" t="s">
        <v>263</v>
      </c>
      <c r="M18" s="47"/>
      <c r="O18" s="47"/>
      <c r="P18" s="47"/>
    </row>
    <row r="19" spans="1:19" s="48" customFormat="1" ht="15" customHeight="1" x14ac:dyDescent="0.25">
      <c r="B19" s="48" t="s">
        <v>248</v>
      </c>
      <c r="C19" s="50"/>
      <c r="D19" s="58"/>
      <c r="E19" s="94"/>
      <c r="F19" s="93"/>
      <c r="G19" s="94"/>
      <c r="H19" s="95"/>
      <c r="I19" s="95"/>
      <c r="J19" s="47"/>
      <c r="K19" s="47"/>
      <c r="L19" s="47" t="s">
        <v>214</v>
      </c>
      <c r="M19" s="47"/>
      <c r="O19" s="47"/>
      <c r="P19" s="47"/>
    </row>
    <row r="20" spans="1:19" s="48" customFormat="1" ht="15" customHeight="1" x14ac:dyDescent="0.25">
      <c r="B20" s="50" t="s">
        <v>249</v>
      </c>
      <c r="C20" s="50"/>
      <c r="D20" s="58"/>
      <c r="E20" s="94">
        <v>34559</v>
      </c>
      <c r="F20" s="93">
        <v>37869</v>
      </c>
      <c r="G20" s="94">
        <v>41124</v>
      </c>
      <c r="H20" s="95">
        <v>44820</v>
      </c>
      <c r="I20" s="95">
        <v>47422</v>
      </c>
      <c r="J20" s="47"/>
      <c r="K20" s="47"/>
      <c r="L20" s="47" t="s">
        <v>203</v>
      </c>
      <c r="M20" s="47"/>
      <c r="O20" s="47"/>
      <c r="P20" s="47"/>
    </row>
    <row r="21" spans="1:19" s="48" customFormat="1" ht="15" customHeight="1" x14ac:dyDescent="0.25">
      <c r="B21" s="50" t="s">
        <v>250</v>
      </c>
      <c r="C21" s="50"/>
      <c r="D21" s="58"/>
      <c r="E21" s="94">
        <v>69139</v>
      </c>
      <c r="F21" s="93">
        <v>85244</v>
      </c>
      <c r="G21" s="94">
        <v>95719</v>
      </c>
      <c r="H21" s="95">
        <v>108160</v>
      </c>
      <c r="I21" s="95">
        <v>115513</v>
      </c>
      <c r="J21" s="47"/>
      <c r="K21" s="47"/>
      <c r="L21" s="47" t="s">
        <v>204</v>
      </c>
      <c r="M21" s="47"/>
      <c r="O21" s="47"/>
      <c r="P21" s="47"/>
    </row>
    <row r="22" spans="1:19" s="48" customFormat="1" ht="15" customHeight="1" x14ac:dyDescent="0.25">
      <c r="B22" s="50" t="s">
        <v>251</v>
      </c>
      <c r="C22" s="50"/>
      <c r="D22" s="58"/>
      <c r="E22" s="94">
        <v>1844</v>
      </c>
      <c r="F22" s="93">
        <v>1683</v>
      </c>
      <c r="G22" s="94">
        <v>1971</v>
      </c>
      <c r="H22" s="95">
        <v>2590</v>
      </c>
      <c r="I22" s="95">
        <v>2745</v>
      </c>
      <c r="J22" s="47"/>
      <c r="K22" s="47"/>
      <c r="L22" s="47" t="s">
        <v>206</v>
      </c>
      <c r="M22" s="47"/>
      <c r="O22" s="47"/>
      <c r="P22" s="47"/>
    </row>
    <row r="23" spans="1:19" s="10" customFormat="1" ht="15" customHeight="1" x14ac:dyDescent="0.25">
      <c r="B23" s="41" t="s">
        <v>252</v>
      </c>
      <c r="C23" s="41"/>
      <c r="D23" s="59"/>
      <c r="E23" s="90">
        <v>8834</v>
      </c>
      <c r="F23" s="89">
        <v>9538</v>
      </c>
      <c r="G23" s="90">
        <v>10034</v>
      </c>
      <c r="H23" s="92">
        <v>11050</v>
      </c>
      <c r="I23" s="92">
        <v>11333</v>
      </c>
      <c r="J23" s="9"/>
      <c r="K23" s="9"/>
      <c r="L23" s="9" t="s">
        <v>207</v>
      </c>
      <c r="M23" s="9"/>
      <c r="O23" s="9"/>
      <c r="P23" s="9"/>
    </row>
    <row r="24" spans="1:19" s="10" customFormat="1" ht="15" customHeight="1" x14ac:dyDescent="0.25">
      <c r="B24" s="41" t="s">
        <v>253</v>
      </c>
      <c r="C24" s="41"/>
      <c r="D24" s="59"/>
      <c r="E24" s="90">
        <v>4310</v>
      </c>
      <c r="F24" s="89">
        <v>4985</v>
      </c>
      <c r="G24" s="90">
        <v>5340</v>
      </c>
      <c r="H24" s="92">
        <v>5490</v>
      </c>
      <c r="I24" s="92">
        <v>5684</v>
      </c>
      <c r="J24" s="9"/>
      <c r="K24" s="9"/>
      <c r="L24" s="9" t="s">
        <v>205</v>
      </c>
      <c r="M24" s="9"/>
      <c r="O24" s="9"/>
      <c r="P24" s="9"/>
    </row>
    <row r="25" spans="1:19" s="10" customFormat="1" ht="15" customHeight="1" x14ac:dyDescent="0.25">
      <c r="B25" s="41" t="s">
        <v>273</v>
      </c>
      <c r="C25" s="41"/>
      <c r="D25" s="59"/>
      <c r="E25" s="90">
        <v>561</v>
      </c>
      <c r="F25" s="89">
        <v>873</v>
      </c>
      <c r="G25" s="90">
        <v>761</v>
      </c>
      <c r="H25" s="92">
        <v>839</v>
      </c>
      <c r="I25" s="92">
        <v>966</v>
      </c>
      <c r="J25" s="9"/>
      <c r="K25" s="9"/>
      <c r="L25" s="9" t="s">
        <v>208</v>
      </c>
      <c r="M25" s="9"/>
      <c r="O25" s="9"/>
      <c r="P25" s="9"/>
    </row>
    <row r="26" spans="1:19" s="10" customFormat="1" ht="15" customHeight="1" x14ac:dyDescent="0.25">
      <c r="B26" s="41" t="s">
        <v>270</v>
      </c>
      <c r="C26" s="41"/>
      <c r="D26" s="59"/>
      <c r="E26" s="90">
        <v>9038</v>
      </c>
      <c r="F26" s="89">
        <v>9903</v>
      </c>
      <c r="G26" s="90">
        <v>11337</v>
      </c>
      <c r="H26" s="92">
        <v>12175</v>
      </c>
      <c r="I26" s="92">
        <v>13256</v>
      </c>
      <c r="J26" s="9"/>
      <c r="K26" s="9"/>
      <c r="L26" s="9" t="s">
        <v>209</v>
      </c>
      <c r="M26" s="9"/>
      <c r="O26" s="9"/>
      <c r="P26" s="9"/>
    </row>
    <row r="27" spans="1:19" s="10" customFormat="1" ht="15" customHeight="1" x14ac:dyDescent="0.25">
      <c r="B27" s="41" t="s">
        <v>254</v>
      </c>
      <c r="C27" s="41"/>
      <c r="D27" s="59"/>
      <c r="E27" s="90">
        <v>5682</v>
      </c>
      <c r="F27" s="89">
        <v>6350</v>
      </c>
      <c r="G27" s="90">
        <v>6757</v>
      </c>
      <c r="H27" s="92">
        <v>7353</v>
      </c>
      <c r="I27" s="92">
        <v>7561</v>
      </c>
      <c r="J27" s="9"/>
      <c r="K27" s="9"/>
      <c r="L27" s="9" t="s">
        <v>210</v>
      </c>
      <c r="M27" s="9"/>
      <c r="O27" s="9"/>
      <c r="P27" s="9"/>
    </row>
    <row r="28" spans="1:19" s="10" customFormat="1" ht="15" customHeight="1" x14ac:dyDescent="0.25">
      <c r="B28" s="41" t="s">
        <v>255</v>
      </c>
      <c r="C28" s="41"/>
      <c r="D28" s="59"/>
      <c r="E28" s="90">
        <v>1569</v>
      </c>
      <c r="F28" s="89">
        <v>1582</v>
      </c>
      <c r="G28" s="90">
        <v>1593</v>
      </c>
      <c r="H28" s="92">
        <v>1909</v>
      </c>
      <c r="I28" s="92">
        <v>2183</v>
      </c>
      <c r="J28" s="9"/>
      <c r="K28" s="9"/>
      <c r="L28" s="9" t="s">
        <v>92</v>
      </c>
      <c r="M28" s="9"/>
      <c r="O28" s="9"/>
      <c r="P28" s="9"/>
    </row>
    <row r="29" spans="1:19" s="10" customFormat="1" ht="15" customHeight="1" x14ac:dyDescent="0.25">
      <c r="B29" s="10" t="s">
        <v>256</v>
      </c>
      <c r="C29" s="41"/>
      <c r="D29" s="59"/>
      <c r="E29" s="90">
        <v>3304</v>
      </c>
      <c r="F29" s="89">
        <v>3670</v>
      </c>
      <c r="G29" s="90">
        <v>3958</v>
      </c>
      <c r="H29" s="92">
        <v>4137</v>
      </c>
      <c r="I29" s="92">
        <v>4819</v>
      </c>
      <c r="J29" s="9"/>
      <c r="K29" s="9"/>
      <c r="L29" s="47" t="s">
        <v>236</v>
      </c>
      <c r="M29" s="9"/>
      <c r="O29" s="9"/>
      <c r="P29" s="9"/>
    </row>
    <row r="30" spans="1:19" s="10" customFormat="1" ht="15" customHeight="1" x14ac:dyDescent="0.25">
      <c r="B30" s="41" t="s">
        <v>272</v>
      </c>
      <c r="C30" s="41"/>
      <c r="D30" s="59"/>
      <c r="E30" s="90">
        <v>947</v>
      </c>
      <c r="F30" s="89">
        <v>1234</v>
      </c>
      <c r="G30" s="90">
        <v>1453</v>
      </c>
      <c r="H30" s="92">
        <v>1511</v>
      </c>
      <c r="I30" s="92">
        <v>1466</v>
      </c>
      <c r="J30" s="9"/>
      <c r="K30" s="9"/>
      <c r="L30" s="10" t="s">
        <v>211</v>
      </c>
      <c r="M30" s="9"/>
      <c r="O30" s="9"/>
      <c r="P30" s="9"/>
    </row>
    <row r="31" spans="1:19" s="10" customFormat="1" ht="15" customHeight="1" x14ac:dyDescent="0.25">
      <c r="B31" s="41" t="s">
        <v>271</v>
      </c>
      <c r="C31" s="41"/>
      <c r="D31" s="59"/>
      <c r="E31" s="90">
        <v>2363</v>
      </c>
      <c r="F31" s="89">
        <v>2435</v>
      </c>
      <c r="G31" s="90">
        <v>2641</v>
      </c>
      <c r="H31" s="92">
        <v>3206</v>
      </c>
      <c r="I31" s="92">
        <v>3455</v>
      </c>
      <c r="J31" s="9"/>
      <c r="K31" s="9"/>
      <c r="L31" s="9" t="s">
        <v>212</v>
      </c>
      <c r="M31" s="9"/>
    </row>
    <row r="32" spans="1:19" s="24" customFormat="1" ht="15" customHeight="1" x14ac:dyDescent="0.25">
      <c r="A32" s="24" t="s">
        <v>231</v>
      </c>
      <c r="D32" s="23"/>
      <c r="E32" s="100">
        <v>166609</v>
      </c>
      <c r="F32" s="88">
        <v>194920</v>
      </c>
      <c r="G32" s="100">
        <v>212850</v>
      </c>
      <c r="H32" s="101">
        <v>236427</v>
      </c>
      <c r="I32" s="101">
        <v>251813</v>
      </c>
      <c r="J32" s="25" t="s">
        <v>96</v>
      </c>
      <c r="K32" s="25"/>
      <c r="M32" s="25"/>
      <c r="O32" s="9"/>
      <c r="P32" s="9"/>
      <c r="Q32" s="10"/>
      <c r="R32" s="10"/>
      <c r="S32" s="10"/>
    </row>
    <row r="33" spans="1:19" s="24" customFormat="1" ht="15" customHeight="1" x14ac:dyDescent="0.25">
      <c r="A33" s="44" t="s">
        <v>266</v>
      </c>
      <c r="D33" s="23"/>
      <c r="E33" s="88">
        <v>298261</v>
      </c>
      <c r="F33" s="88">
        <v>344607</v>
      </c>
      <c r="G33" s="100">
        <v>371632</v>
      </c>
      <c r="H33" s="101">
        <v>407671</v>
      </c>
      <c r="I33" s="101">
        <v>428351</v>
      </c>
      <c r="J33" s="45" t="s">
        <v>186</v>
      </c>
      <c r="K33" s="45"/>
      <c r="M33" s="25"/>
      <c r="O33" s="9"/>
      <c r="P33" s="9"/>
    </row>
    <row r="34" spans="1:19" s="24" customFormat="1" ht="15" customHeight="1" x14ac:dyDescent="0.25">
      <c r="A34" s="36" t="s">
        <v>85</v>
      </c>
      <c r="B34" s="36"/>
      <c r="C34" s="36"/>
      <c r="D34" s="71"/>
      <c r="E34" s="102">
        <v>559</v>
      </c>
      <c r="F34" s="102">
        <v>566</v>
      </c>
      <c r="G34" s="103">
        <v>573</v>
      </c>
      <c r="H34" s="104">
        <v>580</v>
      </c>
      <c r="I34" s="104">
        <v>588</v>
      </c>
      <c r="J34" s="36" t="s">
        <v>84</v>
      </c>
      <c r="K34" s="36"/>
      <c r="L34" s="36"/>
      <c r="M34" s="25"/>
      <c r="O34" s="9"/>
      <c r="P34" s="9"/>
    </row>
    <row r="35" spans="1:19" s="10" customFormat="1" ht="15" customHeight="1" x14ac:dyDescent="0.25">
      <c r="A35" s="9" t="s">
        <v>219</v>
      </c>
      <c r="B35" s="9"/>
      <c r="C35" s="9" t="s">
        <v>218</v>
      </c>
      <c r="F35" s="42"/>
      <c r="G35" s="38" t="s">
        <v>220</v>
      </c>
      <c r="H35" s="9" t="s">
        <v>218</v>
      </c>
      <c r="I35" s="9"/>
      <c r="J35" s="9"/>
      <c r="K35" s="9"/>
      <c r="L35" s="9"/>
      <c r="M35" s="9"/>
      <c r="O35" s="24"/>
      <c r="P35" s="24"/>
      <c r="Q35" s="24"/>
      <c r="R35" s="24"/>
      <c r="S35" s="24"/>
    </row>
    <row r="36" spans="1:19" s="10" customFormat="1" ht="15" customHeight="1" x14ac:dyDescent="0.25">
      <c r="B36" s="35" t="s">
        <v>261</v>
      </c>
      <c r="C36" s="9" t="s">
        <v>218</v>
      </c>
      <c r="F36" s="42"/>
      <c r="G36" s="35" t="s">
        <v>187</v>
      </c>
      <c r="H36" s="9" t="s">
        <v>224</v>
      </c>
      <c r="I36" s="9"/>
      <c r="J36" s="9"/>
      <c r="K36" s="9"/>
      <c r="L36" s="9"/>
      <c r="M36" s="9"/>
    </row>
    <row r="37" spans="1:19" ht="15" customHeight="1" x14ac:dyDescent="0.3">
      <c r="B37" s="35" t="s">
        <v>260</v>
      </c>
      <c r="C37" s="38" t="s">
        <v>223</v>
      </c>
      <c r="D37" s="32"/>
      <c r="E37" s="9"/>
      <c r="F37" s="9"/>
      <c r="G37" s="35" t="s">
        <v>188</v>
      </c>
      <c r="H37" s="38" t="s">
        <v>222</v>
      </c>
      <c r="I37" s="9"/>
      <c r="O37" s="10"/>
      <c r="P37" s="10"/>
      <c r="Q37" s="10"/>
      <c r="R37" s="10"/>
      <c r="S37" s="10"/>
    </row>
    <row r="38" spans="1:19" x14ac:dyDescent="0.3">
      <c r="A38" s="9"/>
      <c r="E38" s="9"/>
    </row>
  </sheetData>
  <mergeCells count="3">
    <mergeCell ref="J3:L3"/>
    <mergeCell ref="A4:D5"/>
    <mergeCell ref="J4:L5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8"/>
  <sheetViews>
    <sheetView showGridLines="0" tabSelected="1" workbookViewId="0">
      <selection activeCell="J32" sqref="J32"/>
    </sheetView>
  </sheetViews>
  <sheetFormatPr defaultRowHeight="18.75" x14ac:dyDescent="0.3"/>
  <cols>
    <col min="1" max="1" width="1.28515625" style="4" customWidth="1"/>
    <col min="2" max="2" width="2" style="4" customWidth="1"/>
    <col min="3" max="4" width="4.42578125" style="4" customWidth="1"/>
    <col min="5" max="5" width="34.7109375" style="4" customWidth="1"/>
    <col min="6" max="10" width="12.28515625" style="4" customWidth="1"/>
    <col min="11" max="12" width="1.7109375" style="57" customWidth="1"/>
    <col min="13" max="13" width="48.85546875" style="57" customWidth="1"/>
    <col min="14" max="14" width="2.28515625" style="4" customWidth="1"/>
    <col min="15" max="15" width="5.5703125" style="32" customWidth="1"/>
    <col min="16" max="16384" width="9.140625" style="32"/>
  </cols>
  <sheetData>
    <row r="1" spans="1:17" s="3" customFormat="1" x14ac:dyDescent="0.3">
      <c r="A1" s="1"/>
      <c r="B1" s="1" t="s">
        <v>0</v>
      </c>
      <c r="C1" s="1"/>
      <c r="D1" s="37">
        <v>10.3</v>
      </c>
      <c r="E1" s="1" t="s">
        <v>293</v>
      </c>
      <c r="F1" s="1"/>
      <c r="G1" s="1"/>
      <c r="H1" s="1"/>
      <c r="I1" s="1"/>
      <c r="J1" s="1"/>
      <c r="K1" s="51"/>
      <c r="L1" s="51"/>
      <c r="M1" s="52"/>
      <c r="N1" s="4"/>
    </row>
    <row r="2" spans="1:17" s="6" customFormat="1" ht="18" customHeight="1" x14ac:dyDescent="0.3">
      <c r="A2" s="5"/>
      <c r="B2" s="5" t="s">
        <v>190</v>
      </c>
      <c r="C2" s="5"/>
      <c r="D2" s="37">
        <v>10.3</v>
      </c>
      <c r="E2" s="1" t="s">
        <v>294</v>
      </c>
      <c r="F2" s="5"/>
      <c r="G2" s="5"/>
      <c r="H2" s="5"/>
      <c r="I2" s="5"/>
      <c r="J2" s="5"/>
      <c r="K2" s="53"/>
      <c r="L2" s="53"/>
      <c r="M2" s="54"/>
      <c r="N2" s="7"/>
    </row>
    <row r="3" spans="1:17" s="6" customFormat="1" ht="15.75" customHeight="1" x14ac:dyDescent="0.3">
      <c r="A3" s="5"/>
      <c r="B3" s="5"/>
      <c r="C3" s="5"/>
      <c r="D3" s="2"/>
      <c r="E3" s="5"/>
      <c r="F3" s="5"/>
      <c r="G3" s="5"/>
      <c r="H3" s="5"/>
      <c r="I3" s="5"/>
      <c r="J3" s="5"/>
      <c r="K3" s="130" t="s">
        <v>197</v>
      </c>
      <c r="L3" s="130"/>
      <c r="M3" s="130"/>
      <c r="N3" s="7"/>
    </row>
    <row r="4" spans="1:17" s="10" customFormat="1" ht="15.75" customHeight="1" x14ac:dyDescent="0.25">
      <c r="A4" s="118" t="s">
        <v>4</v>
      </c>
      <c r="B4" s="118"/>
      <c r="C4" s="118"/>
      <c r="D4" s="118"/>
      <c r="E4" s="123"/>
      <c r="F4" s="33" t="s">
        <v>283</v>
      </c>
      <c r="G4" s="33" t="s">
        <v>284</v>
      </c>
      <c r="H4" s="33" t="s">
        <v>285</v>
      </c>
      <c r="I4" s="33" t="s">
        <v>286</v>
      </c>
      <c r="J4" s="33" t="s">
        <v>287</v>
      </c>
      <c r="K4" s="131" t="s">
        <v>106</v>
      </c>
      <c r="L4" s="132"/>
      <c r="M4" s="132"/>
      <c r="N4" s="9"/>
    </row>
    <row r="5" spans="1:17" s="10" customFormat="1" ht="12.75" customHeight="1" x14ac:dyDescent="0.25">
      <c r="A5" s="120"/>
      <c r="B5" s="120"/>
      <c r="C5" s="120"/>
      <c r="D5" s="120"/>
      <c r="E5" s="125"/>
      <c r="F5" s="34" t="s">
        <v>288</v>
      </c>
      <c r="G5" s="34" t="s">
        <v>289</v>
      </c>
      <c r="H5" s="34" t="s">
        <v>290</v>
      </c>
      <c r="I5" s="34" t="s">
        <v>291</v>
      </c>
      <c r="J5" s="34" t="s">
        <v>292</v>
      </c>
      <c r="K5" s="133"/>
      <c r="L5" s="134"/>
      <c r="M5" s="134"/>
      <c r="N5" s="9"/>
    </row>
    <row r="6" spans="1:17" s="10" customFormat="1" ht="16.5" customHeight="1" x14ac:dyDescent="0.25">
      <c r="A6" s="24" t="s">
        <v>86</v>
      </c>
      <c r="B6" s="24"/>
      <c r="C6" s="24"/>
      <c r="E6" s="28"/>
      <c r="F6" s="88">
        <v>3205</v>
      </c>
      <c r="G6" s="88">
        <v>4392</v>
      </c>
      <c r="H6" s="100">
        <v>3845</v>
      </c>
      <c r="I6" s="101">
        <v>4147</v>
      </c>
      <c r="J6" s="101">
        <v>4644</v>
      </c>
      <c r="K6" s="40" t="s">
        <v>1</v>
      </c>
      <c r="L6" s="40"/>
      <c r="M6" s="40"/>
      <c r="N6" s="9"/>
    </row>
    <row r="7" spans="1:17" s="39" customFormat="1" ht="16.5" customHeight="1" x14ac:dyDescent="0.25">
      <c r="B7" s="39" t="s">
        <v>237</v>
      </c>
      <c r="E7" s="79"/>
      <c r="F7" s="105">
        <v>3205</v>
      </c>
      <c r="G7" s="105">
        <v>4392</v>
      </c>
      <c r="H7" s="106">
        <v>3845</v>
      </c>
      <c r="I7" s="107">
        <v>4147</v>
      </c>
      <c r="J7" s="107">
        <v>4644</v>
      </c>
      <c r="K7" s="40"/>
      <c r="L7" s="40" t="s">
        <v>1</v>
      </c>
      <c r="M7" s="40"/>
      <c r="N7" s="40"/>
    </row>
    <row r="8" spans="1:17" s="10" customFormat="1" ht="15.75" customHeight="1" x14ac:dyDescent="0.25">
      <c r="B8" s="10" t="s">
        <v>257</v>
      </c>
      <c r="E8" s="28"/>
      <c r="F8" s="89">
        <v>3205</v>
      </c>
      <c r="G8" s="89">
        <v>4392</v>
      </c>
      <c r="H8" s="90">
        <v>3845</v>
      </c>
      <c r="I8" s="92">
        <v>4147</v>
      </c>
      <c r="J8" s="92">
        <v>4644</v>
      </c>
      <c r="K8" s="47"/>
      <c r="L8" s="47"/>
      <c r="M8" s="47" t="s">
        <v>202</v>
      </c>
      <c r="N8" s="9"/>
    </row>
    <row r="9" spans="1:17" s="10" customFormat="1" ht="16.5" customHeight="1" x14ac:dyDescent="0.25">
      <c r="A9" s="24" t="s">
        <v>213</v>
      </c>
      <c r="B9" s="24"/>
      <c r="C9" s="24"/>
      <c r="D9" s="24"/>
      <c r="E9" s="28"/>
      <c r="F9" s="88">
        <v>126673</v>
      </c>
      <c r="G9" s="88">
        <v>140575</v>
      </c>
      <c r="H9" s="100">
        <v>147844</v>
      </c>
      <c r="I9" s="101">
        <v>159885</v>
      </c>
      <c r="J9" s="101">
        <v>167680</v>
      </c>
      <c r="K9" s="40" t="s">
        <v>94</v>
      </c>
      <c r="L9" s="40"/>
      <c r="M9" s="40"/>
      <c r="N9" s="9"/>
    </row>
    <row r="10" spans="1:17" s="48" customFormat="1" ht="15.75" customHeight="1" x14ac:dyDescent="0.25">
      <c r="A10" s="39"/>
      <c r="B10" s="39" t="s">
        <v>238</v>
      </c>
      <c r="C10" s="39"/>
      <c r="F10" s="105">
        <v>3981</v>
      </c>
      <c r="G10" s="106">
        <v>4404</v>
      </c>
      <c r="H10" s="107">
        <v>4376</v>
      </c>
      <c r="I10" s="107">
        <v>4700</v>
      </c>
      <c r="J10" s="108">
        <v>5244</v>
      </c>
      <c r="K10" s="76"/>
      <c r="L10" s="40" t="s">
        <v>233</v>
      </c>
      <c r="M10" s="47"/>
      <c r="O10" s="47"/>
      <c r="P10" s="47"/>
      <c r="Q10" s="47"/>
    </row>
    <row r="11" spans="1:17" s="10" customFormat="1" ht="15.75" customHeight="1" x14ac:dyDescent="0.25">
      <c r="B11" s="10" t="s">
        <v>242</v>
      </c>
      <c r="F11" s="109" t="s">
        <v>295</v>
      </c>
      <c r="G11" s="110" t="s">
        <v>295</v>
      </c>
      <c r="H11" s="110" t="s">
        <v>295</v>
      </c>
      <c r="I11" s="111" t="s">
        <v>295</v>
      </c>
      <c r="J11" s="111" t="s">
        <v>295</v>
      </c>
      <c r="K11" s="48"/>
      <c r="L11" s="48"/>
      <c r="M11" s="47" t="s">
        <v>95</v>
      </c>
      <c r="N11" s="9"/>
    </row>
    <row r="12" spans="1:17" s="10" customFormat="1" ht="15.75" customHeight="1" x14ac:dyDescent="0.25">
      <c r="B12" s="10" t="s">
        <v>243</v>
      </c>
      <c r="F12" s="90">
        <v>1532</v>
      </c>
      <c r="G12" s="90">
        <v>1707</v>
      </c>
      <c r="H12" s="90">
        <v>1648</v>
      </c>
      <c r="I12" s="90">
        <v>1794</v>
      </c>
      <c r="J12" s="90">
        <v>2065</v>
      </c>
      <c r="K12" s="48"/>
      <c r="L12" s="48"/>
      <c r="M12" s="47" t="s">
        <v>2</v>
      </c>
      <c r="Q12" s="141"/>
    </row>
    <row r="13" spans="1:17" s="10" customFormat="1" ht="15.75" customHeight="1" x14ac:dyDescent="0.25">
      <c r="B13" s="10" t="s">
        <v>244</v>
      </c>
      <c r="F13" s="90">
        <v>2408</v>
      </c>
      <c r="G13" s="89">
        <v>2631</v>
      </c>
      <c r="H13" s="90">
        <v>2675</v>
      </c>
      <c r="I13" s="92">
        <v>2832</v>
      </c>
      <c r="J13" s="112">
        <v>3064</v>
      </c>
      <c r="K13" s="46"/>
      <c r="L13" s="48"/>
      <c r="M13" s="47" t="s">
        <v>234</v>
      </c>
      <c r="N13" s="9"/>
    </row>
    <row r="14" spans="1:17" s="10" customFormat="1" ht="14.25" customHeight="1" x14ac:dyDescent="0.25">
      <c r="B14" s="80"/>
      <c r="C14" s="80"/>
      <c r="D14" s="80"/>
      <c r="E14" s="81"/>
      <c r="F14" s="90"/>
      <c r="G14" s="89"/>
      <c r="H14" s="90"/>
      <c r="I14" s="92"/>
      <c r="J14" s="112"/>
      <c r="K14" s="46"/>
      <c r="L14" s="48"/>
      <c r="M14" s="47" t="s">
        <v>216</v>
      </c>
      <c r="N14" s="47"/>
      <c r="O14" s="48"/>
      <c r="P14" s="48"/>
      <c r="Q14" s="48"/>
    </row>
    <row r="15" spans="1:17" s="10" customFormat="1" ht="15.75" customHeight="1" x14ac:dyDescent="0.25">
      <c r="B15" s="80" t="s">
        <v>245</v>
      </c>
      <c r="C15" s="80"/>
      <c r="D15" s="80"/>
      <c r="E15" s="81"/>
      <c r="F15" s="90">
        <v>227</v>
      </c>
      <c r="G15" s="89">
        <v>258</v>
      </c>
      <c r="H15" s="90">
        <v>270</v>
      </c>
      <c r="I15" s="92">
        <v>289</v>
      </c>
      <c r="J15" s="112">
        <v>299</v>
      </c>
      <c r="K15" s="46"/>
      <c r="L15" s="48"/>
      <c r="M15" s="47" t="s">
        <v>215</v>
      </c>
      <c r="N15" s="47"/>
      <c r="O15" s="48"/>
      <c r="P15" s="48"/>
      <c r="Q15" s="48"/>
    </row>
    <row r="16" spans="1:17" s="39" customFormat="1" ht="15.75" customHeight="1" x14ac:dyDescent="0.25">
      <c r="B16" s="39" t="s">
        <v>239</v>
      </c>
      <c r="F16" s="106">
        <v>122821</v>
      </c>
      <c r="G16" s="105">
        <v>136315</v>
      </c>
      <c r="H16" s="106">
        <v>143639</v>
      </c>
      <c r="I16" s="107">
        <v>155374</v>
      </c>
      <c r="J16" s="108">
        <v>162628</v>
      </c>
      <c r="K16" s="76"/>
      <c r="L16" s="39" t="s">
        <v>235</v>
      </c>
      <c r="M16" s="40"/>
      <c r="N16" s="60"/>
    </row>
    <row r="17" spans="1:17" s="10" customFormat="1" ht="15.75" customHeight="1" x14ac:dyDescent="0.25">
      <c r="B17" s="10" t="s">
        <v>246</v>
      </c>
      <c r="F17" s="90">
        <v>3788</v>
      </c>
      <c r="G17" s="89">
        <v>4182</v>
      </c>
      <c r="H17" s="90">
        <v>3589</v>
      </c>
      <c r="I17" s="92">
        <v>4465</v>
      </c>
      <c r="J17" s="92">
        <v>4517</v>
      </c>
      <c r="K17" s="47"/>
      <c r="L17" s="47"/>
      <c r="M17" s="47" t="s">
        <v>3</v>
      </c>
      <c r="N17" s="47"/>
      <c r="O17" s="48"/>
      <c r="P17" s="48"/>
      <c r="Q17" s="48"/>
    </row>
    <row r="18" spans="1:17" s="10" customFormat="1" ht="15.75" customHeight="1" x14ac:dyDescent="0.25">
      <c r="B18" s="10" t="s">
        <v>247</v>
      </c>
      <c r="F18" s="90">
        <v>6536</v>
      </c>
      <c r="G18" s="89">
        <v>7614</v>
      </c>
      <c r="H18" s="90">
        <v>8469</v>
      </c>
      <c r="I18" s="92">
        <v>8972</v>
      </c>
      <c r="J18" s="92">
        <v>8985</v>
      </c>
      <c r="K18" s="47"/>
      <c r="L18" s="47"/>
      <c r="M18" s="47" t="s">
        <v>240</v>
      </c>
      <c r="N18" s="47"/>
      <c r="O18" s="48"/>
      <c r="P18" s="48"/>
      <c r="Q18" s="48"/>
    </row>
    <row r="19" spans="1:17" s="10" customFormat="1" ht="15.75" customHeight="1" x14ac:dyDescent="0.25">
      <c r="B19" s="10" t="s">
        <v>258</v>
      </c>
      <c r="F19" s="90"/>
      <c r="G19" s="89"/>
      <c r="H19" s="90"/>
      <c r="I19" s="92"/>
      <c r="J19" s="92"/>
      <c r="K19" s="47"/>
      <c r="L19" s="47"/>
      <c r="M19" s="47" t="s">
        <v>214</v>
      </c>
      <c r="N19" s="47"/>
      <c r="O19" s="48"/>
      <c r="P19" s="48"/>
      <c r="Q19" s="48"/>
    </row>
    <row r="20" spans="1:17" s="10" customFormat="1" ht="15.75" customHeight="1" x14ac:dyDescent="0.25">
      <c r="B20" s="10" t="s">
        <v>249</v>
      </c>
      <c r="F20" s="90">
        <v>22042</v>
      </c>
      <c r="G20" s="89">
        <v>23215</v>
      </c>
      <c r="H20" s="90">
        <v>24395</v>
      </c>
      <c r="I20" s="92">
        <v>26611</v>
      </c>
      <c r="J20" s="92">
        <v>28552</v>
      </c>
      <c r="K20" s="47"/>
      <c r="L20" s="47"/>
      <c r="M20" s="47" t="s">
        <v>203</v>
      </c>
      <c r="N20" s="47"/>
      <c r="O20" s="48"/>
      <c r="P20" s="48"/>
      <c r="Q20" s="48"/>
    </row>
    <row r="21" spans="1:17" s="10" customFormat="1" ht="15.75" customHeight="1" x14ac:dyDescent="0.25">
      <c r="B21" s="10" t="s">
        <v>250</v>
      </c>
      <c r="F21" s="90">
        <v>61758</v>
      </c>
      <c r="G21" s="89">
        <v>70851</v>
      </c>
      <c r="H21" s="90">
        <v>74437</v>
      </c>
      <c r="I21" s="92">
        <v>79853</v>
      </c>
      <c r="J21" s="92">
        <v>82939</v>
      </c>
      <c r="K21" s="47"/>
      <c r="L21" s="47"/>
      <c r="M21" s="47" t="s">
        <v>204</v>
      </c>
      <c r="N21" s="47"/>
      <c r="O21" s="48"/>
      <c r="P21" s="48"/>
      <c r="Q21" s="48"/>
    </row>
    <row r="22" spans="1:17" s="10" customFormat="1" ht="15.75" customHeight="1" x14ac:dyDescent="0.25">
      <c r="A22" s="41"/>
      <c r="B22" s="41" t="s">
        <v>251</v>
      </c>
      <c r="C22" s="41"/>
      <c r="F22" s="90">
        <v>2279</v>
      </c>
      <c r="G22" s="89">
        <v>2068</v>
      </c>
      <c r="H22" s="90">
        <v>2348</v>
      </c>
      <c r="I22" s="92">
        <v>3125</v>
      </c>
      <c r="J22" s="92">
        <v>3324</v>
      </c>
      <c r="K22" s="47"/>
      <c r="L22" s="47"/>
      <c r="M22" s="47" t="s">
        <v>206</v>
      </c>
      <c r="N22" s="47"/>
      <c r="O22" s="48"/>
      <c r="P22" s="48"/>
      <c r="Q22" s="48"/>
    </row>
    <row r="23" spans="1:17" s="10" customFormat="1" ht="15.75" customHeight="1" x14ac:dyDescent="0.25">
      <c r="A23" s="41"/>
      <c r="B23" s="41" t="s">
        <v>252</v>
      </c>
      <c r="C23" s="41"/>
      <c r="F23" s="90">
        <v>5247</v>
      </c>
      <c r="G23" s="89">
        <v>5584</v>
      </c>
      <c r="H23" s="90">
        <v>5973</v>
      </c>
      <c r="I23" s="92">
        <v>6451</v>
      </c>
      <c r="J23" s="92">
        <v>6672</v>
      </c>
      <c r="K23" s="47"/>
      <c r="L23" s="47"/>
      <c r="M23" s="47" t="s">
        <v>207</v>
      </c>
      <c r="N23" s="47"/>
      <c r="O23" s="48"/>
      <c r="P23" s="48"/>
      <c r="Q23" s="48"/>
    </row>
    <row r="24" spans="1:17" s="10" customFormat="1" ht="15.75" customHeight="1" x14ac:dyDescent="0.25">
      <c r="A24" s="41"/>
      <c r="B24" s="41" t="s">
        <v>253</v>
      </c>
      <c r="C24" s="41"/>
      <c r="F24" s="90">
        <v>4283</v>
      </c>
      <c r="G24" s="89">
        <v>4982</v>
      </c>
      <c r="H24" s="90">
        <v>5346</v>
      </c>
      <c r="I24" s="92">
        <v>5464</v>
      </c>
      <c r="J24" s="92">
        <v>5622</v>
      </c>
      <c r="K24" s="47"/>
      <c r="L24" s="47"/>
      <c r="M24" s="47" t="s">
        <v>205</v>
      </c>
      <c r="N24" s="47"/>
      <c r="O24" s="48"/>
      <c r="P24" s="48"/>
      <c r="Q24" s="48"/>
    </row>
    <row r="25" spans="1:17" s="10" customFormat="1" ht="15.75" customHeight="1" x14ac:dyDescent="0.25">
      <c r="A25" s="41"/>
      <c r="B25" s="41" t="s">
        <v>273</v>
      </c>
      <c r="C25" s="41"/>
      <c r="F25" s="90">
        <v>423</v>
      </c>
      <c r="G25" s="89">
        <v>660</v>
      </c>
      <c r="H25" s="90">
        <v>567</v>
      </c>
      <c r="I25" s="92">
        <v>619</v>
      </c>
      <c r="J25" s="92">
        <v>711</v>
      </c>
      <c r="K25" s="47"/>
      <c r="L25" s="47"/>
      <c r="M25" s="47" t="s">
        <v>208</v>
      </c>
      <c r="N25" s="47"/>
      <c r="O25" s="48"/>
      <c r="P25" s="48"/>
      <c r="Q25" s="48"/>
    </row>
    <row r="26" spans="1:17" s="10" customFormat="1" ht="15.75" customHeight="1" x14ac:dyDescent="0.25">
      <c r="A26" s="41"/>
      <c r="B26" s="41" t="s">
        <v>270</v>
      </c>
      <c r="C26" s="41"/>
      <c r="F26" s="90">
        <v>5756</v>
      </c>
      <c r="G26" s="89">
        <v>6280</v>
      </c>
      <c r="H26" s="90">
        <v>7066</v>
      </c>
      <c r="I26" s="92">
        <v>7489</v>
      </c>
      <c r="J26" s="92">
        <v>8107</v>
      </c>
      <c r="K26" s="47"/>
      <c r="L26" s="47"/>
      <c r="M26" s="47" t="s">
        <v>209</v>
      </c>
      <c r="N26" s="47"/>
      <c r="O26" s="48"/>
      <c r="P26" s="48"/>
      <c r="Q26" s="48"/>
    </row>
    <row r="27" spans="1:17" s="10" customFormat="1" ht="15.75" customHeight="1" x14ac:dyDescent="0.25">
      <c r="A27" s="41"/>
      <c r="B27" s="41" t="s">
        <v>254</v>
      </c>
      <c r="C27" s="41"/>
      <c r="F27" s="90">
        <v>3419</v>
      </c>
      <c r="G27" s="89">
        <v>3670</v>
      </c>
      <c r="H27" s="90">
        <v>3783</v>
      </c>
      <c r="I27" s="92">
        <v>4005</v>
      </c>
      <c r="J27" s="92">
        <v>4025</v>
      </c>
      <c r="K27" s="47"/>
      <c r="L27" s="47"/>
      <c r="M27" s="47" t="s">
        <v>210</v>
      </c>
      <c r="N27" s="47"/>
      <c r="O27" s="48"/>
      <c r="P27" s="48"/>
      <c r="Q27" s="48"/>
    </row>
    <row r="28" spans="1:17" s="10" customFormat="1" ht="15.75" customHeight="1" x14ac:dyDescent="0.25">
      <c r="A28" s="41"/>
      <c r="B28" s="41" t="s">
        <v>255</v>
      </c>
      <c r="C28" s="41"/>
      <c r="F28" s="90">
        <v>900</v>
      </c>
      <c r="G28" s="89">
        <v>881</v>
      </c>
      <c r="H28" s="90">
        <v>865</v>
      </c>
      <c r="I28" s="92">
        <v>1014</v>
      </c>
      <c r="J28" s="92">
        <v>1138</v>
      </c>
      <c r="K28" s="47"/>
      <c r="L28" s="47"/>
      <c r="M28" s="47" t="s">
        <v>92</v>
      </c>
      <c r="N28" s="47"/>
      <c r="O28" s="48"/>
      <c r="P28" s="48"/>
      <c r="Q28" s="48"/>
    </row>
    <row r="29" spans="1:17" s="10" customFormat="1" ht="15.75" customHeight="1" x14ac:dyDescent="0.25">
      <c r="A29" s="41"/>
      <c r="B29" s="41" t="s">
        <v>256</v>
      </c>
      <c r="C29" s="41"/>
      <c r="F29" s="90">
        <v>2425</v>
      </c>
      <c r="G29" s="89">
        <v>2598</v>
      </c>
      <c r="H29" s="90">
        <v>2727</v>
      </c>
      <c r="I29" s="92">
        <v>2791</v>
      </c>
      <c r="J29" s="92">
        <v>3194</v>
      </c>
      <c r="K29" s="47"/>
      <c r="L29" s="47"/>
      <c r="M29" s="47" t="s">
        <v>236</v>
      </c>
      <c r="N29" s="47"/>
      <c r="O29" s="48"/>
      <c r="P29" s="48"/>
      <c r="Q29" s="48"/>
    </row>
    <row r="30" spans="1:17" s="10" customFormat="1" ht="15.75" customHeight="1" x14ac:dyDescent="0.25">
      <c r="A30" s="41"/>
      <c r="B30" s="41" t="s">
        <v>272</v>
      </c>
      <c r="C30" s="41"/>
      <c r="F30" s="90">
        <v>1464</v>
      </c>
      <c r="G30" s="89">
        <v>1930</v>
      </c>
      <c r="H30" s="90">
        <v>2286</v>
      </c>
      <c r="I30" s="92">
        <v>2402</v>
      </c>
      <c r="J30" s="92">
        <v>2348</v>
      </c>
      <c r="K30" s="47"/>
      <c r="L30" s="47"/>
      <c r="M30" s="48" t="s">
        <v>211</v>
      </c>
      <c r="N30" s="47"/>
      <c r="O30" s="48"/>
      <c r="P30" s="48"/>
      <c r="Q30" s="48"/>
    </row>
    <row r="31" spans="1:17" s="10" customFormat="1" ht="15.75" customHeight="1" x14ac:dyDescent="0.25">
      <c r="A31" s="41"/>
      <c r="B31" s="41" t="s">
        <v>271</v>
      </c>
      <c r="C31" s="41"/>
      <c r="F31" s="90">
        <v>1880</v>
      </c>
      <c r="G31" s="89">
        <v>1863</v>
      </c>
      <c r="H31" s="90">
        <v>1991</v>
      </c>
      <c r="I31" s="92">
        <v>2395</v>
      </c>
      <c r="J31" s="92">
        <v>2558</v>
      </c>
      <c r="K31" s="47"/>
      <c r="L31" s="47"/>
      <c r="M31" s="47" t="s">
        <v>212</v>
      </c>
      <c r="N31" s="9"/>
    </row>
    <row r="32" spans="1:17" s="24" customFormat="1" ht="15.75" customHeight="1" x14ac:dyDescent="0.25">
      <c r="A32" s="55" t="s">
        <v>232</v>
      </c>
      <c r="B32" s="36"/>
      <c r="C32" s="36"/>
      <c r="D32" s="36"/>
      <c r="E32" s="36"/>
      <c r="F32" s="103">
        <v>129894</v>
      </c>
      <c r="G32" s="102">
        <v>145042</v>
      </c>
      <c r="H32" s="103">
        <v>151683</v>
      </c>
      <c r="I32" s="104">
        <v>164024</v>
      </c>
      <c r="J32" s="104">
        <v>172334</v>
      </c>
      <c r="K32" s="55" t="s">
        <v>196</v>
      </c>
      <c r="L32" s="55"/>
      <c r="M32" s="55"/>
      <c r="N32" s="25"/>
    </row>
    <row r="33" spans="1:16" s="10" customFormat="1" ht="15" customHeight="1" x14ac:dyDescent="0.25">
      <c r="A33" s="38" t="s">
        <v>219</v>
      </c>
      <c r="B33" s="38"/>
      <c r="C33" s="35"/>
      <c r="D33" s="38" t="s">
        <v>218</v>
      </c>
      <c r="E33" s="38"/>
      <c r="F33" s="72"/>
      <c r="G33" s="38"/>
      <c r="H33" s="38"/>
      <c r="I33" s="35" t="s">
        <v>220</v>
      </c>
      <c r="J33" s="38" t="s">
        <v>218</v>
      </c>
      <c r="K33" s="56"/>
      <c r="L33" s="56"/>
      <c r="N33" s="38"/>
      <c r="O33" s="72"/>
      <c r="P33" s="72"/>
    </row>
    <row r="34" spans="1:16" s="10" customFormat="1" ht="15" customHeight="1" x14ac:dyDescent="0.25">
      <c r="B34" s="72"/>
      <c r="C34" s="35" t="s">
        <v>261</v>
      </c>
      <c r="D34" s="38" t="s">
        <v>225</v>
      </c>
      <c r="E34" s="38"/>
      <c r="F34" s="72"/>
      <c r="G34" s="38"/>
      <c r="H34" s="72"/>
      <c r="I34" s="35" t="s">
        <v>187</v>
      </c>
      <c r="J34" s="56" t="s">
        <v>226</v>
      </c>
      <c r="K34" s="56"/>
      <c r="L34" s="56"/>
      <c r="N34" s="38"/>
      <c r="O34" s="38"/>
      <c r="P34" s="72"/>
    </row>
    <row r="35" spans="1:16" s="10" customFormat="1" ht="15" customHeight="1" x14ac:dyDescent="0.25">
      <c r="A35" s="38"/>
      <c r="B35" s="72"/>
      <c r="C35" s="72"/>
      <c r="D35" s="38" t="s">
        <v>227</v>
      </c>
      <c r="E35" s="38"/>
      <c r="F35" s="72"/>
      <c r="G35" s="38"/>
      <c r="H35" s="72"/>
      <c r="I35" s="35"/>
      <c r="J35" s="56" t="s">
        <v>228</v>
      </c>
      <c r="K35" s="56"/>
      <c r="L35" s="56"/>
      <c r="N35" s="38"/>
      <c r="O35" s="38"/>
      <c r="P35" s="72"/>
    </row>
    <row r="36" spans="1:16" ht="15.75" customHeight="1" x14ac:dyDescent="0.3">
      <c r="B36" s="73"/>
      <c r="C36" s="35" t="s">
        <v>260</v>
      </c>
      <c r="D36" s="38" t="s">
        <v>223</v>
      </c>
      <c r="E36" s="38"/>
      <c r="F36" s="73"/>
      <c r="G36" s="38"/>
      <c r="H36" s="38"/>
      <c r="I36" s="35" t="s">
        <v>188</v>
      </c>
      <c r="J36" s="56" t="s">
        <v>222</v>
      </c>
      <c r="K36" s="74"/>
      <c r="L36" s="74"/>
      <c r="M36" s="32"/>
      <c r="N36" s="75"/>
      <c r="O36" s="75"/>
      <c r="P36" s="73"/>
    </row>
    <row r="37" spans="1:16" x14ac:dyDescent="0.3">
      <c r="A37" s="9"/>
      <c r="B37" s="35"/>
      <c r="C37" s="35"/>
      <c r="D37" s="38"/>
      <c r="E37" s="9"/>
    </row>
    <row r="38" spans="1:16" x14ac:dyDescent="0.3">
      <c r="A38" s="9"/>
      <c r="B38" s="35"/>
      <c r="C38" s="35"/>
      <c r="D38" s="38"/>
      <c r="E38" s="9"/>
    </row>
  </sheetData>
  <mergeCells count="3">
    <mergeCell ref="K3:M3"/>
    <mergeCell ref="A4:E5"/>
    <mergeCell ref="K4:M5"/>
  </mergeCells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T-10.1</vt:lpstr>
      <vt:lpstr>T-10.2</vt:lpstr>
      <vt:lpstr>T-10.3</vt:lpstr>
      <vt:lpstr>'T-10.1'!Print_Area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2020-12-08T07:07:43Z</cp:lastPrinted>
  <dcterms:created xsi:type="dcterms:W3CDTF">2004-08-20T21:28:46Z</dcterms:created>
  <dcterms:modified xsi:type="dcterms:W3CDTF">2021-10-26T02:19:59Z</dcterms:modified>
</cp:coreProperties>
</file>