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DCC9BF79-7692-430E-BAFF-CA387A8E40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-15.3" sheetId="1" r:id="rId1"/>
  </sheets>
  <definedNames>
    <definedName name="_xlnm.Print_Area" localSheetId="0">'T-15.3'!$A$1:$O$31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J8" i="1"/>
  <c r="J23" i="1"/>
  <c r="J19" i="1"/>
  <c r="J16" i="1"/>
  <c r="J15" i="1"/>
  <c r="J14" i="1"/>
  <c r="J13" i="1" s="1"/>
  <c r="J12" i="1"/>
  <c r="J11" i="1"/>
  <c r="J10" i="1"/>
  <c r="J9" i="1" s="1"/>
  <c r="R14" i="1" s="1"/>
  <c r="H23" i="1"/>
  <c r="G23" i="1"/>
  <c r="F23" i="1"/>
  <c r="H19" i="1"/>
  <c r="G19" i="1"/>
  <c r="F19" i="1"/>
  <c r="H13" i="1"/>
  <c r="G13" i="1"/>
  <c r="G8" i="1" s="1"/>
  <c r="F13" i="1"/>
  <c r="F8" i="1" s="1"/>
  <c r="Q11" i="1" l="1"/>
  <c r="G18" i="1"/>
  <c r="F18" i="1"/>
  <c r="H8" i="1"/>
  <c r="H18" i="1"/>
  <c r="XFD19" i="1"/>
</calcChain>
</file>

<file path=xl/sharedStrings.xml><?xml version="1.0" encoding="utf-8"?>
<sst xmlns="http://schemas.openxmlformats.org/spreadsheetml/2006/main" count="58" uniqueCount="38">
  <si>
    <t>ตาราง</t>
  </si>
  <si>
    <t>รถจดทะเบียน (สะสม) และรถจดทะเบียนใหม่ ตามพระราชบัญญัติการขนส่งทางบก พ.ศ. 2522 จำแนกตามประเภทรถ พ.ศ. 2560 - 2564</t>
  </si>
  <si>
    <t>Table</t>
  </si>
  <si>
    <t>Vehicle and New Vehicle Registered Under Land Transport Act B.E. 1979 by Type of Vehicle: 2017 - 2021</t>
  </si>
  <si>
    <t>ประเภทรถ</t>
  </si>
  <si>
    <t>Type of vehicle</t>
  </si>
  <si>
    <t>(2017)</t>
  </si>
  <si>
    <t>(2018)</t>
  </si>
  <si>
    <t>(2019)</t>
  </si>
  <si>
    <t>(2020)</t>
  </si>
  <si>
    <t>(2021)</t>
  </si>
  <si>
    <r>
      <t xml:space="preserve">รถจดทะเบียน (สะสม) </t>
    </r>
    <r>
      <rPr>
        <sz val="13"/>
        <rFont val="TH SarabunPSK"/>
        <family val="2"/>
      </rPr>
      <t xml:space="preserve"> (vehicle registration) </t>
    </r>
    <r>
      <rPr>
        <vertAlign val="superscript"/>
        <sz val="13"/>
        <rFont val="TH SarabunPSK"/>
        <family val="2"/>
      </rPr>
      <t>1/</t>
    </r>
  </si>
  <si>
    <t>รวมยอด</t>
  </si>
  <si>
    <t>Total</t>
  </si>
  <si>
    <t>รถโดยสาร</t>
  </si>
  <si>
    <t xml:space="preserve"> Bus</t>
  </si>
  <si>
    <t>ประจำทาง</t>
  </si>
  <si>
    <t>Fixed route bus</t>
  </si>
  <si>
    <t>ไม่ประจำทาง</t>
  </si>
  <si>
    <t>Non-fixed route bus</t>
  </si>
  <si>
    <t>ส่วนบุคคล</t>
  </si>
  <si>
    <t>Private bus</t>
  </si>
  <si>
    <t>รถบรรทุก</t>
  </si>
  <si>
    <t xml:space="preserve"> Truck</t>
  </si>
  <si>
    <t>Non-fixed route truck</t>
  </si>
  <si>
    <t>Private truck</t>
  </si>
  <si>
    <t>รถขนาดเล็ก</t>
  </si>
  <si>
    <t xml:space="preserve"> Small rural bus</t>
  </si>
  <si>
    <r>
      <t xml:space="preserve">รถจดทะเบียนใหม่ </t>
    </r>
    <r>
      <rPr>
        <sz val="13"/>
        <rFont val="TH SarabunPSK"/>
        <family val="2"/>
      </rPr>
      <t xml:space="preserve"> (new vehicle registration)</t>
    </r>
  </si>
  <si>
    <t>หมายเหตุ :</t>
  </si>
  <si>
    <t xml:space="preserve">1/ จำนวนรถที่จดทะเบียน ณ วันที่ 31 ธันวาคม คือ รถที่จดทะเบียนทั้งสิ้น (สะสม) </t>
  </si>
  <si>
    <t xml:space="preserve">Note : </t>
  </si>
  <si>
    <t xml:space="preserve">1/ The number of vehicles registered as of December 31st is total registered vehicles (cumulative) </t>
  </si>
  <si>
    <t>ณ วันที่ 31 ธันวาคม ไม่รวมรถที่ทะเบียนถูกระงับ</t>
  </si>
  <si>
    <t>as of December 31st, not including registered vehicles that have been suspended.</t>
  </si>
  <si>
    <t>ที่มา :</t>
  </si>
  <si>
    <t>กรมการขนส่งทางบก (สำนักงานขนส่งจังหวัดหนองคาย)</t>
  </si>
  <si>
    <t xml:space="preserve">  Source:  Department of Land Transport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</si>
</sst>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___"/>
    <numFmt numFmtId="165" formatCode="#,##0____;\-#,##0____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 applyBorder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 applyBorder="1"/>
    <xf numFmtId="0" fontId="2" fillId="0" borderId="0" xfId="0" applyFont="1"/>
    <xf numFmtId="0" fontId="3" fillId="0" borderId="0" xfId="0" applyFont="1" applyBorder="1"/>
    <xf numFmtId="0" fontId="3" fillId="2" borderId="3" xfId="0" applyFont="1" applyFill="1" applyBorder="1" applyAlignment="1">
      <alignment horizontal="center" vertical="center"/>
    </xf>
    <xf numFmtId="0" fontId="4" fillId="0" borderId="0" xfId="0" applyFont="1" applyBorder="1"/>
    <xf numFmtId="0" fontId="3" fillId="0" borderId="6" xfId="0" quotePrefix="1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164" fontId="2" fillId="0" borderId="7" xfId="1" applyNumberFormat="1" applyFont="1" applyBorder="1" applyAlignment="1">
      <alignment vertical="center"/>
    </xf>
    <xf numFmtId="0" fontId="4" fillId="0" borderId="0" xfId="0" applyFont="1" applyBorder="1" applyAlignment="1">
      <alignment vertical="center"/>
    </xf>
    <xf numFmtId="164" fontId="4" fillId="0" borderId="7" xfId="0" applyNumberFormat="1" applyFont="1" applyBorder="1" applyAlignment="1">
      <alignment vertical="center"/>
    </xf>
    <xf numFmtId="165" fontId="4" fillId="0" borderId="7" xfId="1" applyNumberFormat="1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7" xfId="0" applyFont="1" applyBorder="1" applyAlignment="1">
      <alignment vertical="center"/>
    </xf>
    <xf numFmtId="165" fontId="4" fillId="2" borderId="9" xfId="1" applyNumberFormat="1" applyFont="1" applyFill="1" applyBorder="1" applyAlignment="1">
      <alignment horizontal="right" vertical="center"/>
    </xf>
    <xf numFmtId="164" fontId="2" fillId="2" borderId="9" xfId="2" applyNumberFormat="1" applyFont="1" applyFill="1" applyBorder="1" applyAlignment="1"/>
    <xf numFmtId="164" fontId="4" fillId="0" borderId="7" xfId="2" applyNumberFormat="1" applyFont="1" applyBorder="1" applyAlignment="1">
      <alignment vertical="center"/>
    </xf>
    <xf numFmtId="164" fontId="4" fillId="0" borderId="0" xfId="0" applyNumberFormat="1" applyFont="1" applyBorder="1" applyAlignment="1">
      <alignment vertical="center"/>
    </xf>
    <xf numFmtId="164" fontId="4" fillId="0" borderId="9" xfId="2" applyNumberFormat="1" applyFont="1" applyBorder="1" applyAlignment="1">
      <alignment vertical="center"/>
    </xf>
    <xf numFmtId="43" fontId="4" fillId="2" borderId="9" xfId="2" applyFont="1" applyFill="1" applyBorder="1" applyAlignment="1">
      <alignment horizontal="right"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10" xfId="0" applyFont="1" applyBorder="1"/>
    <xf numFmtId="0" fontId="4" fillId="0" borderId="0" xfId="0" applyFont="1"/>
    <xf numFmtId="0" fontId="7" fillId="0" borderId="0" xfId="0" applyFont="1" applyBorder="1"/>
    <xf numFmtId="0" fontId="7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 indent="9"/>
    </xf>
    <xf numFmtId="0" fontId="3" fillId="0" borderId="0" xfId="0" applyFont="1"/>
    <xf numFmtId="0" fontId="4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165" fontId="4" fillId="0" borderId="0" xfId="0" applyNumberFormat="1" applyFont="1" applyBorder="1" applyAlignment="1">
      <alignment vertical="center"/>
    </xf>
    <xf numFmtId="164" fontId="2" fillId="2" borderId="7" xfId="1" applyNumberFormat="1" applyFont="1" applyFill="1" applyBorder="1" applyAlignment="1">
      <alignment vertical="center"/>
    </xf>
    <xf numFmtId="165" fontId="4" fillId="2" borderId="7" xfId="1" applyNumberFormat="1" applyFont="1" applyFill="1" applyBorder="1" applyAlignment="1">
      <alignment vertical="center"/>
    </xf>
  </cellXfs>
  <cellStyles count="3">
    <cellStyle name="เครื่องหมายจุลภาค 2" xfId="2" xr:uid="{00000000-0005-0000-0000-000002000000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49356</xdr:colOff>
      <xdr:row>25</xdr:row>
      <xdr:rowOff>142872</xdr:rowOff>
    </xdr:from>
    <xdr:to>
      <xdr:col>15</xdr:col>
      <xdr:colOff>409356</xdr:colOff>
      <xdr:row>30</xdr:row>
      <xdr:rowOff>125486</xdr:rowOff>
    </xdr:to>
    <xdr:grpSp>
      <xdr:nvGrpSpPr>
        <xdr:cNvPr id="2" name="Group 12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 flipV="1">
          <a:off x="10345881" y="5943597"/>
          <a:ext cx="360000" cy="668414"/>
          <a:chOff x="10039350" y="1885951"/>
          <a:chExt cx="342900" cy="600076"/>
        </a:xfrm>
      </xdr:grpSpPr>
      <xdr:sp macro="" textlink="">
        <xdr:nvSpPr>
          <xdr:cNvPr id="3" name="Chevron 13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4" name="TextBox 14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 txBox="1"/>
        </xdr:nvSpPr>
        <xdr:spPr>
          <a:xfrm rot="5400000">
            <a:off x="9929262" y="2034804"/>
            <a:ext cx="533479" cy="3086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ctr"/>
            <a:r>
              <a:rPr lang="th-TH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13</a:t>
            </a:r>
            <a:r>
              <a:rPr lang="en-US" sz="1400" b="1">
                <a:latin typeface="TH SarabunPSK" panose="020B0500040200020003" pitchFamily="34" charset="-34"/>
                <a:cs typeface="TH SarabunPSK" panose="020B0500040200020003" pitchFamily="34" charset="-34"/>
              </a:rPr>
              <a:t>3</a:t>
            </a:r>
            <a:endParaRPr lang="th-TH" sz="1400" b="1">
              <a:latin typeface="TH SarabunPSK" panose="020B0500040200020003" pitchFamily="34" charset="-34"/>
              <a:cs typeface="TH SarabunPSK" panose="020B0500040200020003" pitchFamily="34" charset="-34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0.39997558519241921"/>
  </sheetPr>
  <dimension ref="A2:XFD50"/>
  <sheetViews>
    <sheetView showGridLines="0" tabSelected="1" view="pageBreakPreview" zoomScaleNormal="100" zoomScaleSheetLayoutView="100" workbookViewId="0">
      <selection activeCell="Q17" sqref="Q17"/>
    </sheetView>
  </sheetViews>
  <sheetFormatPr defaultColWidth="9.140625" defaultRowHeight="18.75" x14ac:dyDescent="0.3"/>
  <cols>
    <col min="1" max="1" width="1.42578125" style="36" customWidth="1"/>
    <col min="2" max="2" width="1.7109375" style="36" customWidth="1"/>
    <col min="3" max="3" width="4.140625" style="36" customWidth="1"/>
    <col min="4" max="4" width="5.28515625" style="36" customWidth="1"/>
    <col min="5" max="5" width="15.5703125" style="36" customWidth="1"/>
    <col min="6" max="6" width="17.7109375" style="36" customWidth="1"/>
    <col min="7" max="7" width="18.5703125" style="36" customWidth="1"/>
    <col min="8" max="8" width="17.7109375" style="36" customWidth="1"/>
    <col min="9" max="9" width="16.7109375" style="36" customWidth="1"/>
    <col min="10" max="10" width="17.7109375" style="36" customWidth="1"/>
    <col min="11" max="11" width="1.7109375" style="36" customWidth="1"/>
    <col min="12" max="12" width="1.7109375" style="7" customWidth="1"/>
    <col min="13" max="13" width="26" style="36" customWidth="1"/>
    <col min="14" max="14" width="1.7109375" style="7" customWidth="1"/>
    <col min="15" max="16" width="6.7109375" style="7" customWidth="1"/>
    <col min="17" max="16384" width="9.140625" style="7"/>
  </cols>
  <sheetData>
    <row r="2" spans="1:18" s="1" customFormat="1" x14ac:dyDescent="0.3">
      <c r="B2" s="2" t="s">
        <v>0</v>
      </c>
      <c r="C2" s="2"/>
      <c r="D2" s="3">
        <v>15.3</v>
      </c>
      <c r="E2" s="2" t="s">
        <v>1</v>
      </c>
      <c r="G2" s="2"/>
      <c r="H2" s="2"/>
      <c r="I2" s="2"/>
      <c r="J2" s="2"/>
      <c r="K2" s="4"/>
      <c r="M2" s="4"/>
    </row>
    <row r="3" spans="1:18" s="5" customFormat="1" x14ac:dyDescent="0.3">
      <c r="B3" s="4" t="s">
        <v>2</v>
      </c>
      <c r="C3" s="6"/>
      <c r="D3" s="3">
        <v>15.3</v>
      </c>
      <c r="E3" s="4" t="s">
        <v>3</v>
      </c>
      <c r="G3" s="6"/>
      <c r="H3" s="6"/>
      <c r="I3" s="6"/>
      <c r="J3" s="6"/>
      <c r="K3" s="6"/>
      <c r="M3" s="6"/>
    </row>
    <row r="4" spans="1:18" ht="3" customHeight="1" x14ac:dyDescent="0.3">
      <c r="A4" s="7"/>
      <c r="B4" s="7"/>
      <c r="C4" s="7"/>
      <c r="D4" s="7"/>
      <c r="E4" s="7"/>
      <c r="F4" s="7"/>
      <c r="G4" s="7"/>
      <c r="H4" s="7"/>
      <c r="I4" s="7"/>
      <c r="J4" s="7"/>
      <c r="K4" s="7"/>
      <c r="M4" s="7"/>
    </row>
    <row r="5" spans="1:18" s="9" customFormat="1" ht="15.95" customHeight="1" x14ac:dyDescent="0.3">
      <c r="A5" s="43" t="s">
        <v>4</v>
      </c>
      <c r="B5" s="43"/>
      <c r="C5" s="43"/>
      <c r="D5" s="43"/>
      <c r="E5" s="44"/>
      <c r="F5" s="8">
        <v>2560</v>
      </c>
      <c r="G5" s="8">
        <v>2561</v>
      </c>
      <c r="H5" s="8">
        <v>2562</v>
      </c>
      <c r="I5" s="8">
        <v>2563</v>
      </c>
      <c r="J5" s="8">
        <v>2564</v>
      </c>
      <c r="K5" s="47" t="s">
        <v>5</v>
      </c>
      <c r="L5" s="43"/>
      <c r="M5" s="43"/>
    </row>
    <row r="6" spans="1:18" s="9" customFormat="1" ht="15.95" customHeight="1" x14ac:dyDescent="0.3">
      <c r="A6" s="45"/>
      <c r="B6" s="45"/>
      <c r="C6" s="45"/>
      <c r="D6" s="45"/>
      <c r="E6" s="46"/>
      <c r="F6" s="10" t="s">
        <v>6</v>
      </c>
      <c r="G6" s="10" t="s">
        <v>7</v>
      </c>
      <c r="H6" s="10" t="s">
        <v>8</v>
      </c>
      <c r="I6" s="10" t="s">
        <v>9</v>
      </c>
      <c r="J6" s="10" t="s">
        <v>10</v>
      </c>
      <c r="K6" s="48"/>
      <c r="L6" s="45"/>
      <c r="M6" s="45"/>
    </row>
    <row r="7" spans="1:18" s="9" customFormat="1" ht="19.5" x14ac:dyDescent="0.3">
      <c r="A7" s="11"/>
      <c r="B7" s="11"/>
      <c r="C7" s="11"/>
      <c r="D7" s="11"/>
      <c r="E7" s="12"/>
      <c r="F7" s="49" t="s">
        <v>11</v>
      </c>
      <c r="G7" s="50"/>
      <c r="H7" s="50"/>
      <c r="I7" s="50"/>
      <c r="J7" s="51"/>
      <c r="K7" s="13"/>
      <c r="L7" s="11"/>
      <c r="M7" s="11"/>
    </row>
    <row r="8" spans="1:18" s="5" customFormat="1" ht="17.25" x14ac:dyDescent="0.3">
      <c r="A8" s="41" t="s">
        <v>12</v>
      </c>
      <c r="B8" s="41"/>
      <c r="C8" s="41"/>
      <c r="D8" s="41"/>
      <c r="E8" s="52"/>
      <c r="F8" s="14">
        <f>SUM(F9,F13,F16)</f>
        <v>5979</v>
      </c>
      <c r="G8" s="14">
        <f>SUM(G9,G13,G16)</f>
        <v>5973</v>
      </c>
      <c r="H8" s="14">
        <f>SUM(H9,H13,H16)</f>
        <v>5950</v>
      </c>
      <c r="I8" s="14">
        <v>6012</v>
      </c>
      <c r="J8" s="55">
        <f>SUM(J9,J13,J16)</f>
        <v>6222</v>
      </c>
      <c r="K8" s="40" t="s">
        <v>13</v>
      </c>
      <c r="L8" s="41"/>
      <c r="M8" s="42"/>
    </row>
    <row r="9" spans="1:18" s="15" customFormat="1" ht="19.5" customHeight="1" x14ac:dyDescent="0.3">
      <c r="A9" s="15" t="s">
        <v>14</v>
      </c>
      <c r="E9" s="16"/>
      <c r="F9" s="17">
        <v>459</v>
      </c>
      <c r="G9" s="17">
        <v>447</v>
      </c>
      <c r="H9" s="17">
        <v>427</v>
      </c>
      <c r="I9" s="17">
        <v>401</v>
      </c>
      <c r="J9" s="56">
        <f>SUM(J10:J12)</f>
        <v>402</v>
      </c>
      <c r="K9" s="18" t="s">
        <v>15</v>
      </c>
      <c r="M9" s="19"/>
      <c r="N9" s="9"/>
      <c r="O9" s="9"/>
      <c r="P9" s="9"/>
    </row>
    <row r="10" spans="1:18" s="15" customFormat="1" ht="19.5" customHeight="1" x14ac:dyDescent="0.3">
      <c r="B10" s="15" t="s">
        <v>16</v>
      </c>
      <c r="E10" s="20"/>
      <c r="F10" s="17">
        <v>268</v>
      </c>
      <c r="G10" s="17">
        <v>252</v>
      </c>
      <c r="H10" s="17">
        <v>225</v>
      </c>
      <c r="I10" s="17">
        <v>225</v>
      </c>
      <c r="J10" s="56">
        <f>I10</f>
        <v>225</v>
      </c>
      <c r="K10" s="18"/>
      <c r="L10" s="15" t="s">
        <v>17</v>
      </c>
      <c r="M10" s="19"/>
      <c r="N10" s="9"/>
      <c r="O10" s="9"/>
      <c r="P10" s="9"/>
    </row>
    <row r="11" spans="1:18" s="15" customFormat="1" ht="19.5" customHeight="1" x14ac:dyDescent="0.3">
      <c r="B11" s="15" t="s">
        <v>18</v>
      </c>
      <c r="E11" s="20"/>
      <c r="F11" s="17">
        <v>138</v>
      </c>
      <c r="G11" s="17">
        <v>140</v>
      </c>
      <c r="H11" s="17">
        <v>141</v>
      </c>
      <c r="I11" s="17">
        <v>109</v>
      </c>
      <c r="J11" s="56">
        <f>I11</f>
        <v>109</v>
      </c>
      <c r="K11" s="18"/>
      <c r="L11" s="15" t="s">
        <v>19</v>
      </c>
      <c r="M11" s="19"/>
      <c r="N11" s="9"/>
      <c r="O11" s="9"/>
      <c r="P11" s="9"/>
      <c r="Q11" s="54">
        <f>SUM(J9:J16)</f>
        <v>12441</v>
      </c>
    </row>
    <row r="12" spans="1:18" s="15" customFormat="1" ht="19.5" customHeight="1" x14ac:dyDescent="0.3">
      <c r="B12" s="15" t="s">
        <v>20</v>
      </c>
      <c r="E12" s="20"/>
      <c r="F12" s="17">
        <v>53</v>
      </c>
      <c r="G12" s="17">
        <v>55</v>
      </c>
      <c r="H12" s="17">
        <v>61</v>
      </c>
      <c r="I12" s="17">
        <v>67</v>
      </c>
      <c r="J12" s="56">
        <f>67+1</f>
        <v>68</v>
      </c>
      <c r="K12" s="18"/>
      <c r="L12" s="15" t="s">
        <v>21</v>
      </c>
      <c r="M12" s="19"/>
      <c r="N12" s="9"/>
      <c r="O12" s="9"/>
      <c r="P12" s="9"/>
    </row>
    <row r="13" spans="1:18" s="15" customFormat="1" ht="19.5" customHeight="1" x14ac:dyDescent="0.3">
      <c r="A13" s="15" t="s">
        <v>22</v>
      </c>
      <c r="E13" s="20"/>
      <c r="F13" s="17">
        <f t="shared" ref="F13:G13" si="0">SUM(F14:F15)</f>
        <v>5517</v>
      </c>
      <c r="G13" s="17">
        <f t="shared" si="0"/>
        <v>5523</v>
      </c>
      <c r="H13" s="17">
        <f>SUM(H14:H15)</f>
        <v>5520</v>
      </c>
      <c r="I13" s="17">
        <v>5608</v>
      </c>
      <c r="J13" s="56">
        <f>SUM(J14:J15)</f>
        <v>5817</v>
      </c>
      <c r="K13" s="18" t="s">
        <v>23</v>
      </c>
      <c r="M13" s="19"/>
      <c r="N13" s="9"/>
      <c r="O13" s="9"/>
      <c r="P13" s="9"/>
    </row>
    <row r="14" spans="1:18" s="15" customFormat="1" ht="19.5" customHeight="1" x14ac:dyDescent="0.3">
      <c r="B14" s="15" t="s">
        <v>18</v>
      </c>
      <c r="E14" s="20"/>
      <c r="F14" s="17">
        <v>1648</v>
      </c>
      <c r="G14" s="17">
        <v>1598</v>
      </c>
      <c r="H14" s="17">
        <v>1535</v>
      </c>
      <c r="I14" s="17">
        <v>1610</v>
      </c>
      <c r="J14" s="56">
        <f>1610+109</f>
        <v>1719</v>
      </c>
      <c r="K14" s="18"/>
      <c r="L14" s="15" t="s">
        <v>24</v>
      </c>
      <c r="M14" s="19"/>
      <c r="N14" s="9"/>
      <c r="O14" s="9"/>
      <c r="P14" s="9"/>
      <c r="R14" s="54">
        <f>SUM(J9,J13,J16)</f>
        <v>6222</v>
      </c>
    </row>
    <row r="15" spans="1:18" s="15" customFormat="1" ht="19.5" customHeight="1" x14ac:dyDescent="0.3">
      <c r="B15" s="15" t="s">
        <v>20</v>
      </c>
      <c r="E15" s="20"/>
      <c r="F15" s="17">
        <v>3869</v>
      </c>
      <c r="G15" s="17">
        <v>3925</v>
      </c>
      <c r="H15" s="17">
        <v>3985</v>
      </c>
      <c r="I15" s="17">
        <v>3998</v>
      </c>
      <c r="J15" s="56">
        <f>3998+100</f>
        <v>4098</v>
      </c>
      <c r="K15" s="18"/>
      <c r="L15" s="15" t="s">
        <v>25</v>
      </c>
      <c r="N15" s="9"/>
      <c r="O15" s="9"/>
      <c r="P15" s="9"/>
    </row>
    <row r="16" spans="1:18" s="15" customFormat="1" ht="19.5" customHeight="1" x14ac:dyDescent="0.3">
      <c r="A16" s="15" t="s">
        <v>26</v>
      </c>
      <c r="E16" s="20"/>
      <c r="F16" s="21">
        <v>3</v>
      </c>
      <c r="G16" s="21">
        <v>3</v>
      </c>
      <c r="H16" s="21">
        <v>3</v>
      </c>
      <c r="I16" s="21">
        <v>3</v>
      </c>
      <c r="J16" s="21">
        <f>I16</f>
        <v>3</v>
      </c>
      <c r="K16" s="18" t="s">
        <v>27</v>
      </c>
      <c r="L16" s="19"/>
      <c r="N16" s="9"/>
      <c r="O16" s="9"/>
      <c r="P16" s="9"/>
    </row>
    <row r="17" spans="1:16 16384:16384" s="9" customFormat="1" ht="17.25" x14ac:dyDescent="0.3">
      <c r="A17" s="11"/>
      <c r="B17" s="11"/>
      <c r="C17" s="11"/>
      <c r="D17" s="11"/>
      <c r="E17" s="12"/>
      <c r="F17" s="53" t="s">
        <v>28</v>
      </c>
      <c r="G17" s="38"/>
      <c r="H17" s="38"/>
      <c r="I17" s="38"/>
      <c r="J17" s="39"/>
      <c r="K17" s="13"/>
      <c r="L17" s="11"/>
      <c r="M17" s="11"/>
    </row>
    <row r="18" spans="1:16 16384:16384" s="5" customFormat="1" ht="19.5" customHeight="1" x14ac:dyDescent="0.3">
      <c r="A18" s="38" t="s">
        <v>12</v>
      </c>
      <c r="B18" s="38"/>
      <c r="C18" s="38"/>
      <c r="D18" s="38"/>
      <c r="E18" s="39"/>
      <c r="F18" s="22">
        <f>SUM(F19,F23,F26)</f>
        <v>378</v>
      </c>
      <c r="G18" s="22">
        <f>SUM(G19,G23,G26)</f>
        <v>338</v>
      </c>
      <c r="H18" s="22">
        <f>SUM(H19,H23,H26)</f>
        <v>315</v>
      </c>
      <c r="I18" s="22">
        <v>376</v>
      </c>
      <c r="J18" s="22">
        <f>SUM(J19,J23)</f>
        <v>210</v>
      </c>
      <c r="K18" s="40" t="s">
        <v>13</v>
      </c>
      <c r="L18" s="41"/>
      <c r="M18" s="42"/>
      <c r="N18" s="9"/>
      <c r="O18" s="9"/>
      <c r="P18" s="9"/>
    </row>
    <row r="19" spans="1:16 16384:16384" s="15" customFormat="1" ht="19.5" customHeight="1" x14ac:dyDescent="0.3">
      <c r="A19" s="15" t="s">
        <v>14</v>
      </c>
      <c r="E19" s="20"/>
      <c r="F19" s="23">
        <f t="shared" ref="F19:H19" si="1">SUM(F20:F22)</f>
        <v>20</v>
      </c>
      <c r="G19" s="23">
        <f t="shared" si="1"/>
        <v>13</v>
      </c>
      <c r="H19" s="23">
        <f t="shared" si="1"/>
        <v>17</v>
      </c>
      <c r="I19" s="23">
        <v>19</v>
      </c>
      <c r="J19" s="23">
        <f>SUM(J20:J22)</f>
        <v>1</v>
      </c>
      <c r="K19" s="18" t="s">
        <v>15</v>
      </c>
      <c r="M19" s="19"/>
      <c r="N19" s="9"/>
      <c r="O19" s="9"/>
      <c r="P19" s="9"/>
      <c r="XFD19" s="24">
        <f>SUM(F19:XFC19)</f>
        <v>70</v>
      </c>
    </row>
    <row r="20" spans="1:16 16384:16384" s="15" customFormat="1" ht="19.5" customHeight="1" x14ac:dyDescent="0.3">
      <c r="B20" s="15" t="s">
        <v>16</v>
      </c>
      <c r="E20" s="20"/>
      <c r="F20" s="23">
        <v>2</v>
      </c>
      <c r="G20" s="23">
        <v>3</v>
      </c>
      <c r="H20" s="23">
        <v>3</v>
      </c>
      <c r="I20" s="23">
        <v>6</v>
      </c>
      <c r="J20" s="23">
        <v>0</v>
      </c>
      <c r="K20" s="18"/>
      <c r="L20" s="15" t="s">
        <v>17</v>
      </c>
      <c r="M20" s="19"/>
      <c r="N20" s="9"/>
      <c r="O20" s="9"/>
      <c r="P20" s="9"/>
    </row>
    <row r="21" spans="1:16 16384:16384" s="15" customFormat="1" ht="19.5" customHeight="1" x14ac:dyDescent="0.3">
      <c r="B21" s="15" t="s">
        <v>18</v>
      </c>
      <c r="E21" s="20"/>
      <c r="F21" s="23">
        <v>16</v>
      </c>
      <c r="G21" s="23">
        <v>9</v>
      </c>
      <c r="H21" s="23">
        <v>10</v>
      </c>
      <c r="I21" s="23">
        <v>6</v>
      </c>
      <c r="J21" s="23">
        <v>0</v>
      </c>
      <c r="K21" s="18"/>
      <c r="L21" s="15" t="s">
        <v>19</v>
      </c>
      <c r="M21" s="19"/>
      <c r="N21" s="9"/>
      <c r="O21" s="9"/>
      <c r="P21" s="9"/>
    </row>
    <row r="22" spans="1:16 16384:16384" s="15" customFormat="1" ht="19.5" customHeight="1" x14ac:dyDescent="0.3">
      <c r="B22" s="15" t="s">
        <v>20</v>
      </c>
      <c r="E22" s="20"/>
      <c r="F22" s="23">
        <v>2</v>
      </c>
      <c r="G22" s="23">
        <v>1</v>
      </c>
      <c r="H22" s="23">
        <v>4</v>
      </c>
      <c r="I22" s="23">
        <v>7</v>
      </c>
      <c r="J22" s="23">
        <v>1</v>
      </c>
      <c r="K22" s="18"/>
      <c r="L22" s="15" t="s">
        <v>21</v>
      </c>
      <c r="M22" s="19"/>
      <c r="N22" s="9"/>
      <c r="O22" s="9"/>
      <c r="P22" s="9"/>
    </row>
    <row r="23" spans="1:16 16384:16384" s="15" customFormat="1" ht="19.5" customHeight="1" x14ac:dyDescent="0.3">
      <c r="A23" s="15" t="s">
        <v>22</v>
      </c>
      <c r="E23" s="20"/>
      <c r="F23" s="25">
        <f t="shared" ref="F23:H23" si="2">SUM(F24:F25)</f>
        <v>358</v>
      </c>
      <c r="G23" s="25">
        <f t="shared" si="2"/>
        <v>325</v>
      </c>
      <c r="H23" s="25">
        <f t="shared" si="2"/>
        <v>298</v>
      </c>
      <c r="I23" s="25">
        <v>357</v>
      </c>
      <c r="J23" s="25">
        <f>SUM(J24:J25)</f>
        <v>209</v>
      </c>
      <c r="K23" s="18" t="s">
        <v>23</v>
      </c>
      <c r="M23" s="19"/>
      <c r="N23" s="9"/>
      <c r="O23" s="9"/>
      <c r="P23" s="9"/>
    </row>
    <row r="24" spans="1:16 16384:16384" s="15" customFormat="1" ht="19.5" customHeight="1" x14ac:dyDescent="0.3">
      <c r="B24" s="15" t="s">
        <v>18</v>
      </c>
      <c r="E24" s="20"/>
      <c r="F24" s="23">
        <v>126</v>
      </c>
      <c r="G24" s="23">
        <v>98</v>
      </c>
      <c r="H24" s="23">
        <v>124</v>
      </c>
      <c r="I24" s="23">
        <v>152</v>
      </c>
      <c r="J24" s="23">
        <v>109</v>
      </c>
      <c r="K24" s="18"/>
      <c r="L24" s="15" t="s">
        <v>24</v>
      </c>
      <c r="M24" s="19"/>
      <c r="N24" s="9"/>
      <c r="O24" s="9"/>
      <c r="P24" s="9"/>
    </row>
    <row r="25" spans="1:16 16384:16384" s="15" customFormat="1" ht="19.5" customHeight="1" x14ac:dyDescent="0.3">
      <c r="B25" s="15" t="s">
        <v>20</v>
      </c>
      <c r="E25" s="20"/>
      <c r="F25" s="23">
        <v>232</v>
      </c>
      <c r="G25" s="23">
        <v>227</v>
      </c>
      <c r="H25" s="23">
        <v>174</v>
      </c>
      <c r="I25" s="23">
        <v>205</v>
      </c>
      <c r="J25" s="23">
        <v>100</v>
      </c>
      <c r="K25" s="18"/>
      <c r="L25" s="15" t="s">
        <v>25</v>
      </c>
      <c r="N25" s="9"/>
      <c r="O25" s="9"/>
      <c r="P25" s="9"/>
    </row>
    <row r="26" spans="1:16 16384:16384" s="15" customFormat="1" ht="19.5" customHeight="1" x14ac:dyDescent="0.3">
      <c r="A26" s="15" t="s">
        <v>26</v>
      </c>
      <c r="E26" s="20"/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18" t="s">
        <v>27</v>
      </c>
      <c r="L26" s="19"/>
      <c r="N26" s="9"/>
      <c r="O26" s="9"/>
      <c r="P26" s="9"/>
    </row>
    <row r="27" spans="1:16 16384:16384" s="9" customFormat="1" ht="3.75" customHeight="1" x14ac:dyDescent="0.3">
      <c r="A27" s="27"/>
      <c r="B27" s="27"/>
      <c r="C27" s="27"/>
      <c r="D27" s="27"/>
      <c r="E27" s="28"/>
      <c r="F27" s="29"/>
      <c r="G27" s="29"/>
      <c r="H27" s="30"/>
      <c r="I27" s="28"/>
      <c r="J27" s="27"/>
      <c r="K27" s="29"/>
      <c r="L27" s="27"/>
      <c r="M27" s="27"/>
    </row>
    <row r="28" spans="1:16 16384:16384" s="9" customFormat="1" ht="3.75" customHeight="1" x14ac:dyDescent="0.3">
      <c r="A28" s="31"/>
      <c r="B28" s="31"/>
      <c r="C28" s="31"/>
      <c r="D28" s="31"/>
      <c r="E28" s="31"/>
      <c r="F28" s="31"/>
      <c r="G28" s="31"/>
      <c r="H28" s="31"/>
      <c r="I28" s="31"/>
      <c r="J28" s="31"/>
      <c r="K28" s="31"/>
      <c r="N28" s="7"/>
      <c r="O28" s="7"/>
      <c r="P28" s="7"/>
    </row>
    <row r="29" spans="1:16 16384:16384" s="32" customFormat="1" ht="14.1" customHeight="1" x14ac:dyDescent="0.25">
      <c r="C29" s="33"/>
      <c r="D29" s="34" t="s">
        <v>29</v>
      </c>
      <c r="E29" s="33" t="s">
        <v>30</v>
      </c>
      <c r="F29" s="33"/>
      <c r="G29" s="33"/>
      <c r="H29" s="34" t="s">
        <v>31</v>
      </c>
      <c r="I29" s="33" t="s">
        <v>32</v>
      </c>
      <c r="K29" s="33"/>
    </row>
    <row r="30" spans="1:16 16384:16384" s="32" customFormat="1" ht="14.1" customHeight="1" x14ac:dyDescent="0.25">
      <c r="C30" s="33"/>
      <c r="E30" s="32" t="s">
        <v>33</v>
      </c>
      <c r="F30" s="33"/>
      <c r="G30" s="33"/>
      <c r="H30" s="33"/>
      <c r="I30" s="33" t="s">
        <v>34</v>
      </c>
      <c r="J30" s="33"/>
      <c r="K30" s="33"/>
    </row>
    <row r="31" spans="1:16 16384:16384" s="32" customFormat="1" ht="14.1" customHeight="1" x14ac:dyDescent="0.25">
      <c r="C31" s="33"/>
      <c r="D31" s="34" t="s">
        <v>35</v>
      </c>
      <c r="E31" s="33" t="s">
        <v>36</v>
      </c>
      <c r="F31" s="33"/>
      <c r="G31" s="33"/>
      <c r="H31" s="35" t="s">
        <v>37</v>
      </c>
      <c r="J31" s="33"/>
      <c r="K31" s="33"/>
    </row>
    <row r="32" spans="1:16 16384:16384" ht="23.25" customHeight="1" x14ac:dyDescent="0.3"/>
    <row r="33" spans="1:16" s="9" customFormat="1" x14ac:dyDescent="0.3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M33" s="31"/>
      <c r="N33" s="7"/>
      <c r="O33" s="7"/>
      <c r="P33" s="7"/>
    </row>
    <row r="34" spans="1:16" s="9" customFormat="1" x14ac:dyDescent="0.3">
      <c r="A34" s="31"/>
      <c r="B34" s="31"/>
      <c r="C34" s="31"/>
      <c r="D34" s="31"/>
      <c r="E34" s="37"/>
      <c r="F34" s="31"/>
      <c r="G34" s="31"/>
      <c r="H34" s="31"/>
      <c r="I34" s="31"/>
      <c r="J34" s="31"/>
      <c r="K34" s="31"/>
      <c r="M34" s="31"/>
      <c r="N34" s="7"/>
      <c r="O34" s="7"/>
      <c r="P34" s="7"/>
    </row>
    <row r="35" spans="1:16" s="9" customFormat="1" x14ac:dyDescent="0.3">
      <c r="A35" s="31"/>
      <c r="B35" s="31"/>
      <c r="C35" s="31"/>
      <c r="D35" s="31"/>
      <c r="E35" s="31"/>
      <c r="F35" s="31"/>
      <c r="I35" s="31"/>
      <c r="J35" s="31"/>
      <c r="K35" s="31"/>
      <c r="M35" s="31"/>
      <c r="N35" s="7"/>
      <c r="O35" s="7"/>
      <c r="P35" s="7"/>
    </row>
    <row r="36" spans="1:16" s="9" customFormat="1" x14ac:dyDescent="0.3">
      <c r="A36" s="31"/>
      <c r="B36" s="31"/>
      <c r="C36" s="31"/>
      <c r="D36" s="31"/>
      <c r="E36" s="31"/>
      <c r="F36" s="31"/>
      <c r="G36" s="31"/>
      <c r="H36" s="31"/>
      <c r="I36" s="31"/>
      <c r="J36" s="31"/>
      <c r="K36" s="31"/>
      <c r="M36" s="31"/>
      <c r="N36" s="7"/>
      <c r="O36" s="7"/>
      <c r="P36" s="7"/>
    </row>
    <row r="37" spans="1:16" s="9" customFormat="1" x14ac:dyDescent="0.3">
      <c r="A37" s="31"/>
      <c r="B37" s="31"/>
      <c r="C37" s="31"/>
      <c r="D37" s="31"/>
      <c r="E37" s="31"/>
      <c r="F37" s="31"/>
      <c r="G37" s="31"/>
      <c r="H37" s="31"/>
      <c r="I37" s="31"/>
      <c r="J37" s="31"/>
      <c r="K37" s="31"/>
      <c r="M37" s="31"/>
      <c r="N37" s="7"/>
      <c r="O37" s="7"/>
      <c r="P37" s="7"/>
    </row>
    <row r="38" spans="1:16" s="9" customFormat="1" x14ac:dyDescent="0.3">
      <c r="A38" s="31"/>
      <c r="B38" s="31"/>
      <c r="C38" s="31"/>
      <c r="D38" s="31"/>
      <c r="E38" s="31"/>
      <c r="F38" s="31"/>
      <c r="G38" s="31"/>
      <c r="H38" s="31"/>
      <c r="I38" s="31"/>
      <c r="J38" s="31"/>
      <c r="K38" s="31"/>
      <c r="M38" s="31"/>
      <c r="N38" s="7"/>
      <c r="O38" s="7"/>
      <c r="P38" s="7"/>
    </row>
    <row r="39" spans="1:16" s="9" customFormat="1" x14ac:dyDescent="0.3">
      <c r="A39" s="31"/>
      <c r="B39" s="31"/>
      <c r="C39" s="31"/>
      <c r="D39" s="31"/>
      <c r="E39" s="31"/>
      <c r="F39" s="31"/>
      <c r="G39" s="31"/>
      <c r="H39" s="31"/>
      <c r="I39" s="31"/>
      <c r="J39" s="31"/>
      <c r="K39" s="31"/>
      <c r="M39" s="31"/>
      <c r="N39" s="7"/>
      <c r="O39" s="7"/>
      <c r="P39" s="7"/>
    </row>
    <row r="40" spans="1:16" s="9" customFormat="1" x14ac:dyDescent="0.3">
      <c r="A40" s="31"/>
      <c r="B40" s="31"/>
      <c r="C40" s="31"/>
      <c r="D40" s="31"/>
      <c r="E40" s="31"/>
      <c r="F40" s="31"/>
      <c r="G40" s="31"/>
      <c r="H40" s="31"/>
      <c r="I40" s="31"/>
      <c r="J40" s="31"/>
      <c r="K40" s="31"/>
      <c r="M40" s="31"/>
      <c r="N40" s="7"/>
      <c r="O40" s="7"/>
      <c r="P40" s="7"/>
    </row>
    <row r="41" spans="1:16" s="9" customFormat="1" x14ac:dyDescent="0.3">
      <c r="A41" s="31"/>
      <c r="B41" s="31"/>
      <c r="C41" s="31"/>
      <c r="D41" s="31"/>
      <c r="E41" s="31"/>
      <c r="F41" s="31"/>
      <c r="G41" s="31"/>
      <c r="H41" s="31"/>
      <c r="I41" s="31"/>
      <c r="J41" s="31"/>
      <c r="K41" s="31"/>
      <c r="M41" s="31"/>
      <c r="N41" s="7"/>
      <c r="O41" s="7"/>
      <c r="P41" s="7"/>
    </row>
    <row r="42" spans="1:16" s="9" customFormat="1" x14ac:dyDescent="0.3">
      <c r="A42" s="31"/>
      <c r="B42" s="31"/>
      <c r="C42" s="31"/>
      <c r="D42" s="31"/>
      <c r="E42" s="31"/>
      <c r="F42" s="31"/>
      <c r="G42" s="31"/>
      <c r="H42" s="31"/>
      <c r="I42" s="31"/>
      <c r="J42" s="31"/>
      <c r="K42" s="31"/>
      <c r="M42" s="31"/>
      <c r="N42" s="7"/>
      <c r="O42" s="7"/>
      <c r="P42" s="7"/>
    </row>
    <row r="43" spans="1:16" s="9" customFormat="1" x14ac:dyDescent="0.3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M43" s="31"/>
      <c r="N43" s="7"/>
      <c r="O43" s="7"/>
      <c r="P43" s="7"/>
    </row>
    <row r="44" spans="1:16" s="9" customFormat="1" x14ac:dyDescent="0.3">
      <c r="A44" s="31"/>
      <c r="B44" s="31"/>
      <c r="C44" s="31"/>
      <c r="D44" s="31"/>
      <c r="E44" s="31"/>
      <c r="F44" s="31"/>
      <c r="G44" s="31"/>
      <c r="H44" s="31"/>
      <c r="I44" s="31"/>
      <c r="J44" s="31"/>
      <c r="K44" s="31"/>
      <c r="M44" s="31"/>
      <c r="N44" s="7"/>
      <c r="O44" s="7"/>
      <c r="P44" s="7"/>
    </row>
    <row r="45" spans="1:16" s="9" customFormat="1" x14ac:dyDescent="0.3">
      <c r="A45" s="31"/>
      <c r="B45" s="31"/>
      <c r="C45" s="31"/>
      <c r="D45" s="31"/>
      <c r="E45" s="31"/>
      <c r="F45" s="31"/>
      <c r="G45" s="31"/>
      <c r="H45" s="31"/>
      <c r="I45" s="31"/>
      <c r="J45" s="31"/>
      <c r="K45" s="31"/>
      <c r="M45" s="31"/>
      <c r="N45" s="7"/>
      <c r="O45" s="7"/>
      <c r="P45" s="7"/>
    </row>
    <row r="46" spans="1:16" s="9" customFormat="1" x14ac:dyDescent="0.3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M46" s="31"/>
      <c r="N46" s="7"/>
      <c r="O46" s="7"/>
      <c r="P46" s="7"/>
    </row>
    <row r="47" spans="1:16" s="9" customForma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M47" s="31"/>
      <c r="N47" s="7"/>
      <c r="O47" s="7"/>
      <c r="P47" s="7"/>
    </row>
    <row r="48" spans="1:16" s="9" customFormat="1" x14ac:dyDescent="0.3">
      <c r="A48" s="31"/>
      <c r="B48" s="31"/>
      <c r="C48" s="31"/>
      <c r="D48" s="31"/>
      <c r="E48" s="31"/>
      <c r="F48" s="31"/>
      <c r="G48" s="31"/>
      <c r="H48" s="31"/>
      <c r="I48" s="31"/>
      <c r="J48" s="31"/>
      <c r="K48" s="31"/>
      <c r="M48" s="31"/>
      <c r="N48" s="7"/>
      <c r="O48" s="7"/>
      <c r="P48" s="7"/>
    </row>
    <row r="49" spans="1:16" s="9" customFormat="1" x14ac:dyDescent="0.3">
      <c r="A49" s="31"/>
      <c r="B49" s="31"/>
      <c r="C49" s="31"/>
      <c r="D49" s="31"/>
      <c r="E49" s="31"/>
      <c r="F49" s="31"/>
      <c r="G49" s="31"/>
      <c r="H49" s="31"/>
      <c r="I49" s="31"/>
      <c r="J49" s="31"/>
      <c r="K49" s="31"/>
      <c r="M49" s="31"/>
      <c r="N49" s="7"/>
      <c r="O49" s="7"/>
      <c r="P49" s="7"/>
    </row>
    <row r="50" spans="1:16" s="9" customFormat="1" x14ac:dyDescent="0.3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M50" s="31"/>
      <c r="N50" s="7"/>
      <c r="O50" s="7"/>
      <c r="P50" s="7"/>
    </row>
  </sheetData>
  <mergeCells count="8">
    <mergeCell ref="A18:E18"/>
    <mergeCell ref="K18:M18"/>
    <mergeCell ref="A5:E6"/>
    <mergeCell ref="K5:M6"/>
    <mergeCell ref="F7:J7"/>
    <mergeCell ref="A8:E8"/>
    <mergeCell ref="K8:M8"/>
    <mergeCell ref="F17:J17"/>
  </mergeCells>
  <pageMargins left="0.39370078740157483" right="0.19685039370078741" top="0.39370078740157483" bottom="0.39370078740157483" header="0.51181102362204722" footer="0.51181102362204722"/>
  <pageSetup paperSize="9" scale="9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T-15.3</vt:lpstr>
      <vt:lpstr>'T-15.3'!Print_Area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2022-05-20T07:47:02Z</cp:lastPrinted>
  <dcterms:created xsi:type="dcterms:W3CDTF">2022-02-24T06:59:04Z</dcterms:created>
  <dcterms:modified xsi:type="dcterms:W3CDTF">2022-05-20T07:48:08Z</dcterms:modified>
</cp:coreProperties>
</file>