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โครงการสำรวจของสำนักงานสถิติแห่งชาติ\สำรวจภาวะการทำงานของประชากร\ปี 2565\Year65\ตารางอัพเวบ\"/>
    </mc:Choice>
  </mc:AlternateContent>
  <xr:revisionPtr revIDLastSave="0" documentId="13_ncr:1_{04CD8B97-20A8-4A8E-8FBA-E290E1042DB9}" xr6:coauthVersionLast="47" xr6:coauthVersionMax="47" xr10:uidLastSave="{00000000-0000-0000-0000-000000000000}"/>
  <bookViews>
    <workbookView xWindow="2880" yWindow="1230" windowWidth="25890" windowHeight="13815" xr2:uid="{AB17B0F7-A21C-4D57-914C-388EF2FAA0D9}"/>
  </bookViews>
  <sheets>
    <sheet name="tab3" sheetId="1" r:id="rId1"/>
  </sheets>
  <definedNames>
    <definedName name="_xlnm.Print_Area" localSheetId="0">'tab3'!$A$1:$U$96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T84" i="1" l="1"/>
  <c r="S84" i="1"/>
  <c r="R84" i="1"/>
  <c r="P84" i="1"/>
  <c r="O84" i="1"/>
  <c r="N84" i="1"/>
  <c r="L84" i="1"/>
  <c r="K84" i="1"/>
  <c r="J84" i="1"/>
  <c r="H84" i="1"/>
  <c r="G84" i="1"/>
  <c r="F84" i="1"/>
  <c r="D80" i="1"/>
  <c r="D76" i="1"/>
  <c r="T72" i="1"/>
  <c r="S72" i="1"/>
  <c r="R72" i="1"/>
  <c r="P72" i="1"/>
  <c r="O72" i="1"/>
  <c r="N72" i="1"/>
  <c r="L72" i="1"/>
  <c r="K72" i="1"/>
  <c r="J72" i="1"/>
  <c r="H72" i="1"/>
  <c r="G72" i="1"/>
  <c r="F72" i="1"/>
  <c r="T53" i="1"/>
  <c r="S53" i="1"/>
  <c r="R53" i="1"/>
  <c r="P53" i="1"/>
  <c r="O53" i="1"/>
  <c r="N53" i="1"/>
  <c r="L53" i="1"/>
  <c r="K53" i="1"/>
  <c r="J53" i="1"/>
  <c r="H53" i="1"/>
  <c r="G53" i="1"/>
  <c r="F53" i="1"/>
  <c r="D48" i="1"/>
  <c r="C48" i="1"/>
  <c r="B48" i="1"/>
  <c r="D47" i="1"/>
  <c r="D92" i="1" s="1"/>
  <c r="C47" i="1"/>
  <c r="B47" i="1" s="1"/>
  <c r="D46" i="1"/>
  <c r="D91" i="1" s="1"/>
  <c r="C46" i="1"/>
  <c r="B46" i="1" s="1"/>
  <c r="D45" i="1"/>
  <c r="C45" i="1"/>
  <c r="B45" i="1"/>
  <c r="D44" i="1"/>
  <c r="C44" i="1"/>
  <c r="B44" i="1"/>
  <c r="D43" i="1"/>
  <c r="D88" i="1" s="1"/>
  <c r="C43" i="1"/>
  <c r="B43" i="1" s="1"/>
  <c r="D42" i="1"/>
  <c r="D87" i="1" s="1"/>
  <c r="C42" i="1"/>
  <c r="B42" i="1" s="1"/>
  <c r="D41" i="1"/>
  <c r="C41" i="1"/>
  <c r="B41" i="1"/>
  <c r="D40" i="1"/>
  <c r="D85" i="1" s="1"/>
  <c r="C40" i="1"/>
  <c r="C85" i="1" s="1"/>
  <c r="B40" i="1"/>
  <c r="T39" i="1"/>
  <c r="D39" i="1" s="1"/>
  <c r="S39" i="1"/>
  <c r="C39" i="1" s="1"/>
  <c r="R39" i="1"/>
  <c r="D28" i="1"/>
  <c r="D81" i="1" s="1"/>
  <c r="C28" i="1"/>
  <c r="B28" i="1"/>
  <c r="D27" i="1"/>
  <c r="C27" i="1"/>
  <c r="B27" i="1"/>
  <c r="D26" i="1"/>
  <c r="D79" i="1" s="1"/>
  <c r="C26" i="1"/>
  <c r="C79" i="1" s="1"/>
  <c r="D25" i="1"/>
  <c r="D78" i="1" s="1"/>
  <c r="C25" i="1"/>
  <c r="D24" i="1"/>
  <c r="D77" i="1" s="1"/>
  <c r="C24" i="1"/>
  <c r="D23" i="1"/>
  <c r="C23" i="1"/>
  <c r="B23" i="1"/>
  <c r="D22" i="1"/>
  <c r="D75" i="1" s="1"/>
  <c r="C22" i="1"/>
  <c r="C75" i="1" s="1"/>
  <c r="D21" i="1"/>
  <c r="D74" i="1" s="1"/>
  <c r="C21" i="1"/>
  <c r="C74" i="1" s="1"/>
  <c r="D20" i="1"/>
  <c r="D73" i="1" s="1"/>
  <c r="D72" i="1" s="1"/>
  <c r="C20" i="1"/>
  <c r="T19" i="1"/>
  <c r="S19" i="1"/>
  <c r="C19" i="1" s="1"/>
  <c r="R19" i="1"/>
  <c r="D19" i="1"/>
  <c r="D17" i="1"/>
  <c r="D63" i="1" s="1"/>
  <c r="C17" i="1"/>
  <c r="B17" i="1" s="1"/>
  <c r="D16" i="1"/>
  <c r="D62" i="1" s="1"/>
  <c r="C16" i="1"/>
  <c r="C62" i="1" s="1"/>
  <c r="D15" i="1"/>
  <c r="D61" i="1" s="1"/>
  <c r="C15" i="1"/>
  <c r="C61" i="1" s="1"/>
  <c r="B15" i="1"/>
  <c r="D14" i="1"/>
  <c r="D60" i="1" s="1"/>
  <c r="C14" i="1"/>
  <c r="B14" i="1" s="1"/>
  <c r="D13" i="1"/>
  <c r="D59" i="1" s="1"/>
  <c r="C13" i="1"/>
  <c r="C59" i="1" s="1"/>
  <c r="D12" i="1"/>
  <c r="D58" i="1" s="1"/>
  <c r="C12" i="1"/>
  <c r="D11" i="1"/>
  <c r="D57" i="1" s="1"/>
  <c r="C11" i="1"/>
  <c r="C57" i="1" s="1"/>
  <c r="B11" i="1"/>
  <c r="D10" i="1"/>
  <c r="D56" i="1" s="1"/>
  <c r="C10" i="1"/>
  <c r="B10" i="1" s="1"/>
  <c r="D9" i="1"/>
  <c r="D55" i="1" s="1"/>
  <c r="C9" i="1"/>
  <c r="D8" i="1"/>
  <c r="D54" i="1" s="1"/>
  <c r="C8" i="1"/>
  <c r="C54" i="1" s="1"/>
  <c r="T7" i="1"/>
  <c r="S7" i="1"/>
  <c r="C7" i="1" s="1"/>
  <c r="R7" i="1"/>
  <c r="D7" i="1"/>
  <c r="B91" i="1" l="1"/>
  <c r="B90" i="1"/>
  <c r="C58" i="1"/>
  <c r="C81" i="1"/>
  <c r="B7" i="1"/>
  <c r="B56" i="1" s="1"/>
  <c r="C56" i="1"/>
  <c r="C60" i="1"/>
  <c r="B93" i="1"/>
  <c r="C77" i="1"/>
  <c r="C93" i="1"/>
  <c r="B92" i="1"/>
  <c r="C53" i="1"/>
  <c r="B19" i="1"/>
  <c r="B81" i="1" s="1"/>
  <c r="C76" i="1"/>
  <c r="C80" i="1"/>
  <c r="C90" i="1"/>
  <c r="C86" i="1"/>
  <c r="B39" i="1"/>
  <c r="B86" i="1" s="1"/>
  <c r="D93" i="1"/>
  <c r="D53" i="1"/>
  <c r="C78" i="1"/>
  <c r="D86" i="1"/>
  <c r="D90" i="1"/>
  <c r="D84" i="1" s="1"/>
  <c r="C89" i="1"/>
  <c r="B87" i="1"/>
  <c r="C55" i="1"/>
  <c r="C73" i="1"/>
  <c r="B85" i="1"/>
  <c r="D89" i="1"/>
  <c r="B8" i="1"/>
  <c r="B12" i="1"/>
  <c r="B16" i="1"/>
  <c r="B20" i="1"/>
  <c r="B24" i="1"/>
  <c r="C87" i="1"/>
  <c r="C84" i="1" s="1"/>
  <c r="C91" i="1"/>
  <c r="B9" i="1"/>
  <c r="B55" i="1" s="1"/>
  <c r="B13" i="1"/>
  <c r="B21" i="1"/>
  <c r="B25" i="1"/>
  <c r="C88" i="1"/>
  <c r="C92" i="1"/>
  <c r="B22" i="1"/>
  <c r="B26" i="1"/>
  <c r="B63" i="1" l="1"/>
  <c r="B61" i="1"/>
  <c r="B75" i="1"/>
  <c r="B58" i="1"/>
  <c r="B60" i="1"/>
  <c r="B76" i="1"/>
  <c r="B73" i="1"/>
  <c r="B54" i="1"/>
  <c r="B53" i="1" s="1"/>
  <c r="B79" i="1"/>
  <c r="B78" i="1"/>
  <c r="B89" i="1"/>
  <c r="B84" i="1" s="1"/>
  <c r="B88" i="1"/>
  <c r="B57" i="1"/>
  <c r="B77" i="1"/>
  <c r="B62" i="1"/>
  <c r="B74" i="1"/>
  <c r="C72" i="1"/>
  <c r="B59" i="1"/>
  <c r="B80" i="1"/>
  <c r="B72" i="1" l="1"/>
</calcChain>
</file>

<file path=xl/sharedStrings.xml><?xml version="1.0" encoding="utf-8"?>
<sst xmlns="http://schemas.openxmlformats.org/spreadsheetml/2006/main" count="172" uniqueCount="31">
  <si>
    <t>ตารางที่ 3 จำนวนและร้อยละของประชากรอายุ 15 ปีขึ้นไปที่มีงานทำ จำแนกตามอาชีพและเพศ ทั่วราชอาณาจักร ภาคตะวันออกเฉียงเหนือ จังหวัดหนองคาย รายไตรมาส พ.ศ. 2565</t>
  </si>
  <si>
    <t>อาชีพ</t>
  </si>
  <si>
    <t>ค่าเฉลี่ยทั้งปี</t>
  </si>
  <si>
    <t>ไตรมาสที่ 1</t>
  </si>
  <si>
    <t>ไตรมาสที่ 2</t>
  </si>
  <si>
    <t>ไตรมาสที่ 3</t>
  </si>
  <si>
    <t>ไตรมาสที่ 4</t>
  </si>
  <si>
    <t>รวม</t>
  </si>
  <si>
    <t>ชาย</t>
  </si>
  <si>
    <t>หญิง</t>
  </si>
  <si>
    <t>จำนวน (คน)</t>
  </si>
  <si>
    <t>ทั่วราชอาณาจักร</t>
  </si>
  <si>
    <t>ยอดรวม</t>
  </si>
  <si>
    <t>1. ผู้จัดการ ข้าราชการอาวุโส และผู้บัญญัติกฏหมาย</t>
  </si>
  <si>
    <t xml:space="preserve">2. ผู้ประกอบวิชาชีพด้านต่าง ๆ </t>
  </si>
  <si>
    <t>3. เจ้าหน้าที่เทคนิคและผู้ประกอบการวิชาชีพที่เกี่ยวข้องฯ</t>
  </si>
  <si>
    <t xml:space="preserve">4. เสมียน </t>
  </si>
  <si>
    <t>5. พนักงานบริการและผู้จำหน่ายสินค้า</t>
  </si>
  <si>
    <t>6. ผู้ปฏิบัติงานที่มีฝีมือด้านการเกษตร ป่าไม้และการประมง</t>
  </si>
  <si>
    <t>7. ช่างฝีมือและผู้ปฎิบัติงานที่เกี่ยวข้องฯ</t>
  </si>
  <si>
    <t>8. ผู้ควบคุมเครื่องจักรโรงงาน และเครื่องจักรฯ</t>
  </si>
  <si>
    <t>9. ผู้ประกอบอาชีพงานพื้นฐาน</t>
  </si>
  <si>
    <t xml:space="preserve">10. คนงานซึ่งมิได้จำแนกไว้ในหมวดอื่น </t>
  </si>
  <si>
    <t>ภาคตะวันออกเฉียงเหนือ</t>
  </si>
  <si>
    <t>ตารางที่ 3 จำนวนและร้อยละของประชากรอายุ 15 ปีขึ้นไปที่มีงานทำ จำแนกตามอาชีพและเพศ ทั่วราชอาณาจักร ภาคตะวันออกเฉียงเหนือ จังหวัดหนองคาย รายไตรมาส พ.ศ. 2565 (ต่อ)</t>
  </si>
  <si>
    <t>หนองคาย</t>
  </si>
  <si>
    <t>ร้อยละ</t>
  </si>
  <si>
    <t>--</t>
  </si>
  <si>
    <t>หมายเหตุ :</t>
  </si>
  <si>
    <t>ผลรวมของแต่ละจำนวนอาจไม่เท่ากับยอดรวมเนื่องจากการปัดเศษทศนิยม ,  --   ข้อมูลมีค่าน้อยมากไม่สามารถคำนวณได้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</si>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</sst>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87" formatCode="_-* #,##0_-;\-* #,##0_-;_-* &quot;-&quot;??_-;_-@_-"/>
    <numFmt numFmtId="188" formatCode="_-* #,##0.0_-;\-* #,##0.0_-;_-* &quot;-&quot;??_-;_-@_-"/>
    <numFmt numFmtId="189" formatCode="#,##0___)"/>
    <numFmt numFmtId="190" formatCode="_-* #,##0.0_-;\-* #,##0.0_-;_-* &quot;-&quot;?_-;_-@_-"/>
    <numFmt numFmtId="191" formatCode="_-* #,##0.0000_-;\-* #,##0.0000_-;_-* &quot;-&quot;??_-;_-@_-"/>
    <numFmt numFmtId="192" formatCode="_-* #,##0.0_-;\-* #,##0.0_-;_-* \-??_-;_-@_-"/>
    <numFmt numFmtId="193" formatCode="0.0"/>
    <numFmt numFmtId="194" formatCode="#,##0__"/>
  </numFmts>
  <fonts count="13" x14ac:knownFonts="1">
    <font>
      <sz val="14"/>
      <name val="Cordia New"/>
      <family val="2"/>
    </font>
    <font>
      <sz val="14"/>
      <name val="Cordia New"/>
      <family val="2"/>
    </font>
    <font>
      <b/>
      <sz val="18"/>
      <name val="TH SarabunPSK"/>
      <family val="2"/>
    </font>
    <font>
      <b/>
      <sz val="20"/>
      <name val="TH SarabunPSK"/>
      <family val="2"/>
    </font>
    <font>
      <sz val="20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2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3" borderId="0" xfId="0" applyFont="1" applyFill="1" applyAlignment="1">
      <alignment horizontal="center" vertical="center"/>
    </xf>
    <xf numFmtId="0" fontId="8" fillId="0" borderId="0" xfId="0" applyFont="1" applyAlignment="1">
      <alignment vertical="center"/>
    </xf>
    <xf numFmtId="0" fontId="8" fillId="4" borderId="2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8" fillId="0" borderId="2" xfId="0" applyFont="1" applyBorder="1" applyAlignment="1">
      <alignment vertical="center"/>
    </xf>
    <xf numFmtId="0" fontId="8" fillId="0" borderId="0" xfId="0" applyFont="1" applyAlignment="1">
      <alignment horizontal="center" vertical="center"/>
    </xf>
    <xf numFmtId="187" fontId="8" fillId="0" borderId="0" xfId="0" applyNumberFormat="1" applyFont="1" applyAlignment="1">
      <alignment horizontal="center" vertical="center"/>
    </xf>
    <xf numFmtId="0" fontId="8" fillId="5" borderId="0" xfId="0" applyFont="1" applyFill="1" applyAlignment="1">
      <alignment vertical="center"/>
    </xf>
    <xf numFmtId="0" fontId="10" fillId="0" borderId="0" xfId="0" applyFont="1" applyAlignment="1">
      <alignment horizontal="center" vertical="center"/>
    </xf>
    <xf numFmtId="187" fontId="10" fillId="6" borderId="0" xfId="1" applyNumberFormat="1" applyFont="1" applyFill="1" applyBorder="1" applyAlignment="1">
      <alignment horizontal="right" vertical="center"/>
    </xf>
    <xf numFmtId="187" fontId="10" fillId="6" borderId="0" xfId="1" applyNumberFormat="1" applyFont="1" applyFill="1" applyAlignment="1">
      <alignment horizontal="right" vertical="center"/>
    </xf>
    <xf numFmtId="187" fontId="10" fillId="6" borderId="0" xfId="1" applyNumberFormat="1" applyFont="1" applyFill="1" applyAlignment="1">
      <alignment horizontal="left" vertical="center"/>
    </xf>
    <xf numFmtId="3" fontId="5" fillId="0" borderId="0" xfId="0" applyNumberFormat="1" applyFont="1" applyAlignment="1">
      <alignment horizontal="right" vertical="center"/>
    </xf>
    <xf numFmtId="3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right" vertical="center"/>
    </xf>
    <xf numFmtId="4" fontId="5" fillId="0" borderId="0" xfId="0" applyNumberFormat="1" applyFont="1" applyAlignment="1">
      <alignment horizontal="right" vertical="center"/>
    </xf>
    <xf numFmtId="3" fontId="6" fillId="0" borderId="0" xfId="0" applyNumberFormat="1" applyFont="1" applyAlignment="1">
      <alignment horizontal="right" vertical="center"/>
    </xf>
    <xf numFmtId="4" fontId="7" fillId="0" borderId="0" xfId="0" applyNumberFormat="1" applyFont="1" applyAlignment="1">
      <alignment vertical="center"/>
    </xf>
    <xf numFmtId="0" fontId="9" fillId="5" borderId="0" xfId="0" applyFont="1" applyFill="1" applyAlignment="1">
      <alignment vertical="center"/>
    </xf>
    <xf numFmtId="187" fontId="11" fillId="6" borderId="0" xfId="0" applyNumberFormat="1" applyFont="1" applyFill="1" applyAlignment="1">
      <alignment horizontal="left" vertical="center"/>
    </xf>
    <xf numFmtId="187" fontId="11" fillId="6" borderId="0" xfId="1" applyNumberFormat="1" applyFont="1" applyFill="1" applyBorder="1" applyAlignment="1">
      <alignment horizontal="right" vertical="center"/>
    </xf>
    <xf numFmtId="187" fontId="11" fillId="6" borderId="0" xfId="1" applyNumberFormat="1" applyFont="1" applyFill="1" applyAlignment="1">
      <alignment horizontal="right" vertical="center"/>
    </xf>
    <xf numFmtId="187" fontId="6" fillId="0" borderId="0" xfId="1" applyNumberFormat="1" applyFont="1" applyBorder="1" applyAlignment="1">
      <alignment vertical="center"/>
    </xf>
    <xf numFmtId="0" fontId="12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4" fontId="12" fillId="0" borderId="0" xfId="0" applyNumberFormat="1" applyFont="1" applyAlignment="1">
      <alignment vertical="center"/>
    </xf>
    <xf numFmtId="187" fontId="12" fillId="0" borderId="0" xfId="1" applyNumberFormat="1" applyFont="1" applyBorder="1" applyAlignment="1">
      <alignment vertical="center"/>
    </xf>
    <xf numFmtId="187" fontId="11" fillId="6" borderId="1" xfId="0" applyNumberFormat="1" applyFont="1" applyFill="1" applyBorder="1" applyAlignment="1">
      <alignment horizontal="left" vertical="center"/>
    </xf>
    <xf numFmtId="187" fontId="11" fillId="6" borderId="1" xfId="1" applyNumberFormat="1" applyFont="1" applyFill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right" vertical="center"/>
    </xf>
    <xf numFmtId="187" fontId="8" fillId="2" borderId="0" xfId="1" applyNumberFormat="1" applyFont="1" applyFill="1" applyBorder="1" applyAlignment="1">
      <alignment horizontal="right" vertical="center"/>
    </xf>
    <xf numFmtId="187" fontId="9" fillId="2" borderId="0" xfId="1" applyNumberFormat="1" applyFont="1" applyFill="1" applyBorder="1" applyAlignment="1">
      <alignment horizontal="right" vertical="center"/>
    </xf>
    <xf numFmtId="187" fontId="9" fillId="6" borderId="0" xfId="1" applyNumberFormat="1" applyFont="1" applyFill="1" applyBorder="1" applyAlignment="1">
      <alignment horizontal="right" vertical="center"/>
    </xf>
    <xf numFmtId="0" fontId="10" fillId="0" borderId="0" xfId="0" applyFont="1" applyAlignment="1">
      <alignment vertical="center"/>
    </xf>
    <xf numFmtId="187" fontId="10" fillId="0" borderId="0" xfId="0" applyNumberFormat="1" applyFont="1" applyAlignment="1">
      <alignment vertical="center"/>
    </xf>
    <xf numFmtId="187" fontId="10" fillId="6" borderId="0" xfId="0" applyNumberFormat="1" applyFont="1" applyFill="1" applyAlignment="1">
      <alignment horizontal="right" vertical="center"/>
    </xf>
    <xf numFmtId="0" fontId="11" fillId="0" borderId="0" xfId="0" applyFont="1" applyAlignment="1">
      <alignment vertical="center"/>
    </xf>
    <xf numFmtId="187" fontId="11" fillId="0" borderId="0" xfId="1" applyNumberFormat="1" applyFont="1" applyBorder="1" applyAlignment="1">
      <alignment vertical="center"/>
    </xf>
    <xf numFmtId="0" fontId="11" fillId="0" borderId="0" xfId="0" quotePrefix="1" applyFont="1" applyAlignment="1">
      <alignment horizontal="left" vertical="center"/>
    </xf>
    <xf numFmtId="187" fontId="5" fillId="6" borderId="0" xfId="0" applyNumberFormat="1" applyFont="1" applyFill="1" applyAlignment="1">
      <alignment horizontal="right" vertical="center"/>
    </xf>
    <xf numFmtId="187" fontId="6" fillId="6" borderId="0" xfId="0" quotePrefix="1" applyNumberFormat="1" applyFont="1" applyFill="1" applyAlignment="1">
      <alignment horizontal="right" vertical="center"/>
    </xf>
    <xf numFmtId="188" fontId="6" fillId="0" borderId="0" xfId="0" quotePrefix="1" applyNumberFormat="1" applyFont="1" applyAlignment="1">
      <alignment horizontal="right" vertical="center"/>
    </xf>
    <xf numFmtId="0" fontId="4" fillId="0" borderId="0" xfId="0" quotePrefix="1" applyFont="1" applyAlignment="1">
      <alignment horizontal="left" vertical="center"/>
    </xf>
    <xf numFmtId="187" fontId="3" fillId="2" borderId="0" xfId="1" applyNumberFormat="1" applyFont="1" applyFill="1" applyBorder="1" applyAlignment="1">
      <alignment horizontal="right" vertical="center"/>
    </xf>
    <xf numFmtId="187" fontId="4" fillId="2" borderId="0" xfId="1" applyNumberFormat="1" applyFont="1" applyFill="1" applyBorder="1" applyAlignment="1">
      <alignment horizontal="right" vertical="center"/>
    </xf>
    <xf numFmtId="187" fontId="4" fillId="2" borderId="0" xfId="1" applyNumberFormat="1" applyFont="1" applyFill="1" applyBorder="1" applyAlignment="1">
      <alignment vertical="center"/>
    </xf>
    <xf numFmtId="0" fontId="4" fillId="2" borderId="0" xfId="0" applyFont="1" applyFill="1" applyAlignment="1">
      <alignment horizontal="right" vertical="center"/>
    </xf>
    <xf numFmtId="0" fontId="3" fillId="0" borderId="0" xfId="0" applyFont="1" applyAlignment="1">
      <alignment horizontal="right" vertical="center" textRotation="180"/>
    </xf>
    <xf numFmtId="0" fontId="4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189" fontId="9" fillId="2" borderId="0" xfId="0" applyNumberFormat="1" applyFont="1" applyFill="1" applyAlignment="1">
      <alignment horizontal="right" vertical="center"/>
    </xf>
    <xf numFmtId="0" fontId="11" fillId="0" borderId="1" xfId="0" quotePrefix="1" applyFont="1" applyBorder="1" applyAlignment="1">
      <alignment horizontal="left" vertical="center"/>
    </xf>
    <xf numFmtId="188" fontId="10" fillId="0" borderId="1" xfId="0" quotePrefix="1" applyNumberFormat="1" applyFont="1" applyBorder="1" applyAlignment="1">
      <alignment horizontal="right" vertical="center"/>
    </xf>
    <xf numFmtId="187" fontId="11" fillId="6" borderId="0" xfId="0" applyNumberFormat="1" applyFont="1" applyFill="1" applyAlignment="1">
      <alignment horizontal="right" vertical="center"/>
    </xf>
    <xf numFmtId="188" fontId="11" fillId="0" borderId="1" xfId="0" quotePrefix="1" applyNumberFormat="1" applyFont="1" applyBorder="1" applyAlignment="1">
      <alignment horizontal="right" vertical="center"/>
    </xf>
    <xf numFmtId="190" fontId="8" fillId="0" borderId="0" xfId="0" applyNumberFormat="1" applyFont="1" applyAlignment="1">
      <alignment horizontal="center" vertical="center"/>
    </xf>
    <xf numFmtId="188" fontId="8" fillId="0" borderId="0" xfId="1" applyNumberFormat="1" applyFont="1" applyAlignment="1">
      <alignment horizontal="right" vertical="center"/>
    </xf>
    <xf numFmtId="188" fontId="9" fillId="0" borderId="0" xfId="1" applyNumberFormat="1" applyFont="1" applyAlignment="1">
      <alignment horizontal="right" vertical="center"/>
    </xf>
    <xf numFmtId="188" fontId="9" fillId="0" borderId="0" xfId="1" applyNumberFormat="1" applyFont="1" applyBorder="1" applyAlignment="1">
      <alignment horizontal="right" vertical="center"/>
    </xf>
    <xf numFmtId="188" fontId="10" fillId="0" borderId="0" xfId="1" applyNumberFormat="1" applyFont="1" applyBorder="1" applyAlignment="1">
      <alignment horizontal="right" vertical="center"/>
    </xf>
    <xf numFmtId="188" fontId="5" fillId="0" borderId="0" xfId="1" applyNumberFormat="1" applyFont="1" applyAlignment="1">
      <alignment horizontal="right" vertical="center"/>
    </xf>
    <xf numFmtId="188" fontId="6" fillId="0" borderId="0" xfId="1" applyNumberFormat="1" applyFont="1" applyAlignment="1">
      <alignment horizontal="right" vertical="center"/>
    </xf>
    <xf numFmtId="191" fontId="6" fillId="0" borderId="0" xfId="1" applyNumberFormat="1" applyFont="1" applyAlignment="1">
      <alignment horizontal="right" vertical="center"/>
    </xf>
    <xf numFmtId="191" fontId="5" fillId="0" borderId="0" xfId="1" applyNumberFormat="1" applyFont="1" applyAlignment="1">
      <alignment horizontal="right" vertical="center"/>
    </xf>
    <xf numFmtId="188" fontId="6" fillId="0" borderId="0" xfId="1" applyNumberFormat="1" applyFont="1" applyBorder="1" applyAlignment="1">
      <alignment horizontal="right" vertical="center"/>
    </xf>
    <xf numFmtId="188" fontId="7" fillId="0" borderId="0" xfId="0" applyNumberFormat="1" applyFont="1" applyAlignment="1">
      <alignment vertical="center"/>
    </xf>
    <xf numFmtId="188" fontId="11" fillId="6" borderId="0" xfId="1" applyNumberFormat="1" applyFont="1" applyFill="1" applyBorder="1" applyAlignment="1">
      <alignment horizontal="right" vertical="center"/>
    </xf>
    <xf numFmtId="188" fontId="11" fillId="6" borderId="0" xfId="1" applyNumberFormat="1" applyFont="1" applyFill="1" applyAlignment="1">
      <alignment horizontal="right" vertical="center"/>
    </xf>
    <xf numFmtId="188" fontId="11" fillId="0" borderId="0" xfId="1" applyNumberFormat="1" applyFont="1" applyBorder="1" applyAlignment="1">
      <alignment vertical="center"/>
    </xf>
    <xf numFmtId="188" fontId="11" fillId="6" borderId="1" xfId="1" applyNumberFormat="1" applyFont="1" applyFill="1" applyBorder="1" applyAlignment="1">
      <alignment horizontal="right" vertical="center"/>
    </xf>
    <xf numFmtId="0" fontId="12" fillId="0" borderId="0" xfId="0" applyFont="1" applyAlignment="1">
      <alignment horizontal="right" vertical="center"/>
    </xf>
    <xf numFmtId="188" fontId="7" fillId="0" borderId="0" xfId="1" applyNumberFormat="1" applyFont="1" applyBorder="1" applyAlignment="1">
      <alignment horizontal="right" vertical="center"/>
    </xf>
    <xf numFmtId="188" fontId="12" fillId="0" borderId="0" xfId="0" quotePrefix="1" applyNumberFormat="1" applyFont="1" applyAlignment="1">
      <alignment horizontal="right" vertical="center"/>
    </xf>
    <xf numFmtId="192" fontId="7" fillId="0" borderId="0" xfId="1" applyNumberFormat="1" applyFont="1" applyAlignment="1">
      <alignment horizontal="right" vertical="center"/>
    </xf>
    <xf numFmtId="192" fontId="12" fillId="0" borderId="0" xfId="1" applyNumberFormat="1" applyFont="1" applyAlignment="1">
      <alignment horizontal="right" vertical="center"/>
    </xf>
    <xf numFmtId="191" fontId="12" fillId="0" borderId="0" xfId="1" applyNumberFormat="1" applyFont="1" applyAlignment="1">
      <alignment horizontal="right" vertical="center"/>
    </xf>
    <xf numFmtId="191" fontId="7" fillId="0" borderId="0" xfId="1" applyNumberFormat="1" applyFont="1" applyAlignment="1">
      <alignment horizontal="right" vertical="center"/>
    </xf>
    <xf numFmtId="191" fontId="12" fillId="0" borderId="0" xfId="1" applyNumberFormat="1" applyFont="1" applyBorder="1" applyAlignment="1">
      <alignment horizontal="right" vertical="center"/>
    </xf>
    <xf numFmtId="192" fontId="12" fillId="0" borderId="0" xfId="1" applyNumberFormat="1" applyFont="1" applyBorder="1" applyAlignment="1">
      <alignment horizontal="right" vertical="center"/>
    </xf>
    <xf numFmtId="193" fontId="5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8" fillId="4" borderId="3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188" fontId="10" fillId="6" borderId="1" xfId="1" applyNumberFormat="1" applyFont="1" applyFill="1" applyBorder="1" applyAlignment="1">
      <alignment horizontal="right" vertical="center"/>
    </xf>
    <xf numFmtId="188" fontId="8" fillId="0" borderId="0" xfId="1" applyNumberFormat="1" applyFont="1" applyBorder="1" applyAlignment="1">
      <alignment horizontal="right" vertical="center"/>
    </xf>
    <xf numFmtId="188" fontId="5" fillId="0" borderId="0" xfId="0" applyNumberFormat="1" applyFont="1" applyAlignment="1">
      <alignment vertical="center"/>
    </xf>
    <xf numFmtId="188" fontId="6" fillId="0" borderId="0" xfId="0" applyNumberFormat="1" applyFont="1" applyAlignment="1">
      <alignment vertical="center"/>
    </xf>
    <xf numFmtId="187" fontId="5" fillId="0" borderId="0" xfId="1" applyNumberFormat="1" applyFont="1" applyAlignment="1">
      <alignment horizontal="right" vertical="center"/>
    </xf>
    <xf numFmtId="187" fontId="6" fillId="0" borderId="0" xfId="1" applyNumberFormat="1" applyFont="1" applyAlignment="1">
      <alignment horizontal="right" vertical="center"/>
    </xf>
    <xf numFmtId="194" fontId="3" fillId="0" borderId="0" xfId="0" applyNumberFormat="1" applyFont="1" applyAlignment="1">
      <alignment horizontal="right" vertical="center"/>
    </xf>
    <xf numFmtId="187" fontId="4" fillId="0" borderId="0" xfId="1" applyNumberFormat="1" applyFont="1" applyAlignment="1">
      <alignment horizontal="right" vertical="center"/>
    </xf>
    <xf numFmtId="190" fontId="8" fillId="0" borderId="2" xfId="0" applyNumberFormat="1" applyFont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CC29A4-924F-48DC-BF14-1B934F720EA7}">
  <sheetPr>
    <tabColor rgb="FF00EA6A"/>
  </sheetPr>
  <dimension ref="A1:AG100"/>
  <sheetViews>
    <sheetView showGridLines="0" tabSelected="1" view="pageBreakPreview" topLeftCell="A25" zoomScale="90" zoomScaleNormal="70" zoomScaleSheetLayoutView="90" zoomScalePageLayoutView="93" workbookViewId="0">
      <selection activeCell="T30" sqref="T30"/>
    </sheetView>
  </sheetViews>
  <sheetFormatPr defaultRowHeight="26.25" customHeight="1" x14ac:dyDescent="0.5"/>
  <cols>
    <col min="1" max="1" width="40.140625" style="34" customWidth="1"/>
    <col min="2" max="2" width="11.7109375" style="95" customWidth="1"/>
    <col min="3" max="4" width="11.28515625" style="95" bestFit="1" customWidth="1"/>
    <col min="5" max="5" width="0.85546875" style="94" customWidth="1"/>
    <col min="6" max="8" width="11.28515625" style="94" bestFit="1" customWidth="1"/>
    <col min="9" max="9" width="0.85546875" style="94" customWidth="1"/>
    <col min="10" max="10" width="11.28515625" style="95" bestFit="1" customWidth="1"/>
    <col min="11" max="12" width="11.28515625" style="94" bestFit="1" customWidth="1"/>
    <col min="13" max="13" width="0.85546875" style="94" customWidth="1"/>
    <col min="14" max="14" width="11.28515625" style="95" bestFit="1" customWidth="1"/>
    <col min="15" max="16" width="11.28515625" style="94" bestFit="1" customWidth="1"/>
    <col min="17" max="17" width="0.85546875" style="94" customWidth="1"/>
    <col min="18" max="18" width="11.28515625" style="95" bestFit="1" customWidth="1"/>
    <col min="19" max="20" width="11.28515625" style="94" bestFit="1" customWidth="1"/>
    <col min="21" max="21" width="6.28515625" style="9" customWidth="1"/>
    <col min="22" max="22" width="43.85546875" style="34" bestFit="1" customWidth="1"/>
    <col min="23" max="23" width="12.28515625" style="34" bestFit="1" customWidth="1"/>
    <col min="24" max="24" width="12.7109375" style="34" bestFit="1" customWidth="1"/>
    <col min="25" max="25" width="12.28515625" style="34" bestFit="1" customWidth="1"/>
    <col min="26" max="26" width="9.140625" style="34"/>
    <col min="27" max="29" width="10.85546875" style="34" bestFit="1" customWidth="1"/>
    <col min="30" max="30" width="9.140625" style="34"/>
    <col min="31" max="33" width="11.28515625" style="34" bestFit="1" customWidth="1"/>
    <col min="34" max="16384" width="9.140625" style="34"/>
  </cols>
  <sheetData>
    <row r="1" spans="1:33" s="2" customFormat="1" x14ac:dyDescent="0.5">
      <c r="A1" s="1" t="s">
        <v>0</v>
      </c>
      <c r="H1" s="3"/>
      <c r="I1" s="4"/>
      <c r="K1" s="4"/>
      <c r="L1" s="4"/>
      <c r="M1" s="4"/>
      <c r="O1" s="4"/>
      <c r="P1" s="4"/>
      <c r="Q1" s="4"/>
      <c r="S1" s="4"/>
      <c r="T1" s="4"/>
    </row>
    <row r="2" spans="1:33" s="9" customFormat="1" ht="6" customHeight="1" x14ac:dyDescent="0.5">
      <c r="A2" s="5"/>
      <c r="B2" s="6"/>
      <c r="C2" s="6"/>
      <c r="D2" s="6"/>
      <c r="E2" s="7"/>
      <c r="F2" s="7"/>
      <c r="G2" s="7"/>
      <c r="H2" s="7"/>
      <c r="I2" s="7"/>
      <c r="J2" s="6"/>
      <c r="K2" s="7"/>
      <c r="L2" s="7"/>
      <c r="M2" s="7"/>
      <c r="N2" s="6"/>
      <c r="O2" s="7"/>
      <c r="P2" s="7"/>
      <c r="Q2" s="7"/>
      <c r="R2" s="6"/>
      <c r="S2" s="7"/>
      <c r="T2" s="8"/>
    </row>
    <row r="3" spans="1:33" s="11" customFormat="1" ht="21" x14ac:dyDescent="0.5">
      <c r="A3" s="109" t="s">
        <v>1</v>
      </c>
      <c r="B3" s="114" t="s">
        <v>2</v>
      </c>
      <c r="C3" s="114"/>
      <c r="D3" s="114"/>
      <c r="E3" s="10"/>
      <c r="F3" s="112" t="s">
        <v>3</v>
      </c>
      <c r="G3" s="112"/>
      <c r="H3" s="112"/>
      <c r="I3" s="10"/>
      <c r="J3" s="112" t="s">
        <v>4</v>
      </c>
      <c r="K3" s="112"/>
      <c r="L3" s="112"/>
      <c r="M3" s="10"/>
      <c r="N3" s="112" t="s">
        <v>5</v>
      </c>
      <c r="O3" s="112"/>
      <c r="P3" s="112"/>
      <c r="Q3" s="10"/>
      <c r="R3" s="112" t="s">
        <v>6</v>
      </c>
      <c r="S3" s="112"/>
      <c r="T3" s="112"/>
    </row>
    <row r="4" spans="1:33" s="11" customFormat="1" ht="21" x14ac:dyDescent="0.5">
      <c r="A4" s="110"/>
      <c r="B4" s="12" t="s">
        <v>7</v>
      </c>
      <c r="C4" s="12" t="s">
        <v>8</v>
      </c>
      <c r="D4" s="12" t="s">
        <v>9</v>
      </c>
      <c r="E4" s="10"/>
      <c r="F4" s="13" t="s">
        <v>7</v>
      </c>
      <c r="G4" s="13" t="s">
        <v>8</v>
      </c>
      <c r="H4" s="13" t="s">
        <v>9</v>
      </c>
      <c r="I4" s="10"/>
      <c r="J4" s="13" t="s">
        <v>7</v>
      </c>
      <c r="K4" s="13" t="s">
        <v>8</v>
      </c>
      <c r="L4" s="13" t="s">
        <v>9</v>
      </c>
      <c r="M4" s="10"/>
      <c r="N4" s="13" t="s">
        <v>7</v>
      </c>
      <c r="O4" s="13" t="s">
        <v>8</v>
      </c>
      <c r="P4" s="13" t="s">
        <v>9</v>
      </c>
      <c r="Q4" s="10"/>
      <c r="R4" s="13" t="s">
        <v>7</v>
      </c>
      <c r="S4" s="13" t="s">
        <v>8</v>
      </c>
      <c r="T4" s="14" t="s">
        <v>9</v>
      </c>
    </row>
    <row r="5" spans="1:33" s="11" customFormat="1" ht="21" x14ac:dyDescent="0.5">
      <c r="A5" s="15"/>
      <c r="B5" s="113" t="s">
        <v>10</v>
      </c>
      <c r="C5" s="113"/>
      <c r="D5" s="113"/>
      <c r="E5" s="113"/>
      <c r="F5" s="113"/>
      <c r="G5" s="113"/>
      <c r="H5" s="113"/>
      <c r="I5" s="113"/>
      <c r="J5" s="113"/>
      <c r="K5" s="113"/>
      <c r="L5" s="113"/>
      <c r="M5" s="113"/>
      <c r="N5" s="113"/>
      <c r="O5" s="113"/>
      <c r="P5" s="113"/>
      <c r="Q5" s="113"/>
      <c r="R5" s="113"/>
      <c r="S5" s="113"/>
      <c r="T5" s="113"/>
    </row>
    <row r="6" spans="1:33" s="11" customFormat="1" ht="24" customHeight="1" x14ac:dyDescent="0.5">
      <c r="A6" s="16" t="s">
        <v>11</v>
      </c>
      <c r="B6" s="17"/>
      <c r="C6" s="17"/>
      <c r="D6" s="17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AE6" s="18"/>
      <c r="AF6" s="18"/>
      <c r="AG6" s="18"/>
    </row>
    <row r="7" spans="1:33" s="9" customFormat="1" ht="24" customHeight="1" x14ac:dyDescent="0.5">
      <c r="A7" s="19" t="s">
        <v>12</v>
      </c>
      <c r="B7" s="20">
        <f>SUM(C7:D7)</f>
        <v>39221052.017499998</v>
      </c>
      <c r="C7" s="20">
        <f>(G7+K7+O7+S7)/4</f>
        <v>21058124.770000003</v>
      </c>
      <c r="D7" s="20">
        <f>(H7+L7+P7+T7)/4</f>
        <v>18162927.247499999</v>
      </c>
      <c r="E7" s="21"/>
      <c r="F7" s="21">
        <v>38715602.259999998</v>
      </c>
      <c r="G7" s="21">
        <v>20816296.719999999</v>
      </c>
      <c r="H7" s="21">
        <v>17899305.539999999</v>
      </c>
      <c r="I7" s="21"/>
      <c r="J7" s="22">
        <v>39010914.649999999</v>
      </c>
      <c r="K7" s="21">
        <v>20939718.34</v>
      </c>
      <c r="L7" s="21">
        <v>18071196.309999999</v>
      </c>
      <c r="M7" s="21"/>
      <c r="N7" s="21">
        <v>39565990.960000001</v>
      </c>
      <c r="O7" s="21">
        <v>21202886.030000001</v>
      </c>
      <c r="P7" s="21">
        <v>18363104.940000001</v>
      </c>
      <c r="Q7" s="21"/>
      <c r="R7" s="21">
        <f>SUM(R8:R17)</f>
        <v>39591700.199999996</v>
      </c>
      <c r="S7" s="21">
        <f t="shared" ref="S7:T7" si="0">SUM(S8:S17)</f>
        <v>21273597.990000002</v>
      </c>
      <c r="T7" s="21">
        <f t="shared" si="0"/>
        <v>18318102.200000003</v>
      </c>
      <c r="U7" s="23"/>
      <c r="V7" s="24"/>
      <c r="W7" s="25"/>
      <c r="X7" s="26"/>
      <c r="Y7" s="25"/>
      <c r="Z7" s="27"/>
      <c r="AA7" s="28"/>
      <c r="AB7" s="28"/>
      <c r="AC7" s="28"/>
      <c r="AE7" s="29"/>
      <c r="AF7" s="29"/>
      <c r="AG7" s="29"/>
    </row>
    <row r="8" spans="1:33" ht="24" customHeight="1" x14ac:dyDescent="0.5">
      <c r="A8" s="30" t="s">
        <v>13</v>
      </c>
      <c r="B8" s="31">
        <f t="shared" ref="B8:B17" si="1">SUM(C8:D8)</f>
        <v>1339192.7050000001</v>
      </c>
      <c r="C8" s="31">
        <f t="shared" ref="C8:D17" si="2">(G8+K8+O8+S8)/4</f>
        <v>860539.33750000002</v>
      </c>
      <c r="D8" s="31">
        <f t="shared" si="2"/>
        <v>478653.36749999993</v>
      </c>
      <c r="E8" s="32"/>
      <c r="F8" s="32">
        <v>1349391.44</v>
      </c>
      <c r="G8" s="32">
        <v>885431.42999999993</v>
      </c>
      <c r="H8" s="32">
        <v>463960</v>
      </c>
      <c r="I8" s="32"/>
      <c r="J8" s="33">
        <v>1342562.8800000001</v>
      </c>
      <c r="K8" s="32">
        <v>882269.49</v>
      </c>
      <c r="L8" s="32">
        <v>460293.37999999995</v>
      </c>
      <c r="M8" s="32"/>
      <c r="N8" s="32">
        <v>1314777.1200000001</v>
      </c>
      <c r="O8" s="32">
        <v>818464.95</v>
      </c>
      <c r="P8" s="32">
        <v>496312.17</v>
      </c>
      <c r="Q8" s="32"/>
      <c r="R8" s="32">
        <v>1350039.4</v>
      </c>
      <c r="S8" s="32">
        <v>855991.48</v>
      </c>
      <c r="T8" s="32">
        <v>494047.92</v>
      </c>
      <c r="U8" s="23"/>
      <c r="V8" s="24"/>
      <c r="W8" s="25"/>
      <c r="X8" s="26"/>
      <c r="Y8" s="25"/>
      <c r="Z8" s="27"/>
      <c r="AA8" s="28"/>
      <c r="AB8" s="28"/>
      <c r="AC8" s="28"/>
      <c r="AE8" s="29"/>
      <c r="AF8" s="29"/>
      <c r="AG8" s="29"/>
    </row>
    <row r="9" spans="1:33" ht="24" customHeight="1" x14ac:dyDescent="0.5">
      <c r="A9" s="30" t="s">
        <v>14</v>
      </c>
      <c r="B9" s="31">
        <f t="shared" si="1"/>
        <v>2354912.4750000001</v>
      </c>
      <c r="C9" s="31">
        <f t="shared" si="2"/>
        <v>906743.77750000008</v>
      </c>
      <c r="D9" s="31">
        <f t="shared" si="2"/>
        <v>1448168.6975</v>
      </c>
      <c r="E9" s="32"/>
      <c r="F9" s="32">
        <v>2326318.52</v>
      </c>
      <c r="G9" s="32">
        <v>904002.54</v>
      </c>
      <c r="H9" s="32">
        <v>1422315.97</v>
      </c>
      <c r="I9" s="32"/>
      <c r="J9" s="33">
        <v>2406873.31</v>
      </c>
      <c r="K9" s="32">
        <v>946480.02</v>
      </c>
      <c r="L9" s="32">
        <v>1460393.28</v>
      </c>
      <c r="M9" s="32"/>
      <c r="N9" s="32">
        <v>2345917.52</v>
      </c>
      <c r="O9" s="32">
        <v>882812.55</v>
      </c>
      <c r="P9" s="32">
        <v>1463104.96</v>
      </c>
      <c r="Q9" s="32"/>
      <c r="R9" s="32">
        <v>2340540.58</v>
      </c>
      <c r="S9" s="32">
        <v>893680</v>
      </c>
      <c r="T9" s="32">
        <v>1446860.58</v>
      </c>
      <c r="U9" s="23"/>
      <c r="V9" s="24"/>
      <c r="W9" s="25"/>
      <c r="X9" s="26"/>
      <c r="Y9" s="25"/>
      <c r="Z9" s="27"/>
      <c r="AA9" s="28"/>
      <c r="AB9" s="28"/>
      <c r="AC9" s="28"/>
      <c r="AE9" s="35"/>
      <c r="AF9" s="35"/>
      <c r="AG9" s="35"/>
    </row>
    <row r="10" spans="1:33" ht="24" customHeight="1" x14ac:dyDescent="0.5">
      <c r="A10" s="30" t="s">
        <v>15</v>
      </c>
      <c r="B10" s="31">
        <f t="shared" si="1"/>
        <v>1923333.0175000001</v>
      </c>
      <c r="C10" s="31">
        <f t="shared" si="2"/>
        <v>867093.22</v>
      </c>
      <c r="D10" s="31">
        <f t="shared" si="2"/>
        <v>1056239.7975000001</v>
      </c>
      <c r="E10" s="32"/>
      <c r="F10" s="32">
        <v>1860138.77</v>
      </c>
      <c r="G10" s="32">
        <v>813340.72</v>
      </c>
      <c r="H10" s="32">
        <v>1046798.05</v>
      </c>
      <c r="I10" s="32"/>
      <c r="J10" s="33">
        <v>1979107.93</v>
      </c>
      <c r="K10" s="32">
        <v>852432.51</v>
      </c>
      <c r="L10" s="32">
        <v>1126675.4099999999</v>
      </c>
      <c r="M10" s="32"/>
      <c r="N10" s="32">
        <v>1945191.64</v>
      </c>
      <c r="O10" s="32">
        <v>898317.07</v>
      </c>
      <c r="P10" s="32">
        <v>1046874.56</v>
      </c>
      <c r="Q10" s="32"/>
      <c r="R10" s="32">
        <v>1908893.74</v>
      </c>
      <c r="S10" s="32">
        <v>904282.58</v>
      </c>
      <c r="T10" s="32">
        <v>1004611.17</v>
      </c>
      <c r="V10" s="36"/>
      <c r="W10" s="37"/>
      <c r="X10" s="37"/>
      <c r="Y10" s="37"/>
      <c r="AA10" s="28"/>
      <c r="AB10" s="28"/>
      <c r="AC10" s="28"/>
      <c r="AE10" s="35"/>
      <c r="AF10" s="35"/>
      <c r="AG10" s="35"/>
    </row>
    <row r="11" spans="1:33" ht="24" customHeight="1" x14ac:dyDescent="0.5">
      <c r="A11" s="30" t="s">
        <v>16</v>
      </c>
      <c r="B11" s="31">
        <f t="shared" si="1"/>
        <v>1881061.8674999999</v>
      </c>
      <c r="C11" s="31">
        <f t="shared" si="2"/>
        <v>550388.08499999996</v>
      </c>
      <c r="D11" s="31">
        <f t="shared" si="2"/>
        <v>1330673.7825</v>
      </c>
      <c r="E11" s="32"/>
      <c r="F11" s="32">
        <v>1850156.8</v>
      </c>
      <c r="G11" s="32">
        <v>545746.63</v>
      </c>
      <c r="H11" s="32">
        <v>1304410.17</v>
      </c>
      <c r="I11" s="32"/>
      <c r="J11" s="38">
        <v>1829549.55</v>
      </c>
      <c r="K11" s="32">
        <v>541078.31000000006</v>
      </c>
      <c r="L11" s="32">
        <v>1288471.24</v>
      </c>
      <c r="M11" s="32"/>
      <c r="N11" s="32">
        <v>1857860.71</v>
      </c>
      <c r="O11" s="32">
        <v>537346.84</v>
      </c>
      <c r="P11" s="32">
        <v>1320513.8799999999</v>
      </c>
      <c r="Q11" s="32"/>
      <c r="R11" s="32">
        <v>1986680.4</v>
      </c>
      <c r="S11" s="32">
        <v>577380.56000000006</v>
      </c>
      <c r="T11" s="32">
        <v>1409299.84</v>
      </c>
      <c r="U11" s="23"/>
      <c r="V11" s="24"/>
      <c r="W11" s="25"/>
      <c r="X11" s="26"/>
      <c r="Y11" s="25"/>
      <c r="Z11" s="27"/>
      <c r="AA11" s="28"/>
      <c r="AB11" s="28"/>
      <c r="AC11" s="28"/>
      <c r="AE11" s="35"/>
      <c r="AF11" s="35"/>
      <c r="AG11" s="35"/>
    </row>
    <row r="12" spans="1:33" ht="24" customHeight="1" x14ac:dyDescent="0.5">
      <c r="A12" s="30" t="s">
        <v>17</v>
      </c>
      <c r="B12" s="31">
        <f t="shared" si="1"/>
        <v>8097593.3149999995</v>
      </c>
      <c r="C12" s="31">
        <f t="shared" si="2"/>
        <v>3163969.8074999996</v>
      </c>
      <c r="D12" s="31">
        <f t="shared" si="2"/>
        <v>4933623.5075000003</v>
      </c>
      <c r="E12" s="32"/>
      <c r="F12" s="32">
        <v>8038391.71</v>
      </c>
      <c r="G12" s="32">
        <v>3178738.31</v>
      </c>
      <c r="H12" s="32">
        <v>4859653.4000000004</v>
      </c>
      <c r="I12" s="32"/>
      <c r="J12" s="38">
        <v>8061959.8499999996</v>
      </c>
      <c r="K12" s="32">
        <v>3165698.86</v>
      </c>
      <c r="L12" s="32">
        <v>4896261</v>
      </c>
      <c r="M12" s="32"/>
      <c r="N12" s="32">
        <v>8122664.21</v>
      </c>
      <c r="O12" s="32">
        <v>3128033.12</v>
      </c>
      <c r="P12" s="32">
        <v>4994631.09</v>
      </c>
      <c r="Q12" s="32"/>
      <c r="R12" s="32">
        <v>8167357.4900000002</v>
      </c>
      <c r="S12" s="32">
        <v>3183408.94</v>
      </c>
      <c r="T12" s="32">
        <v>4983948.54</v>
      </c>
      <c r="U12" s="23"/>
      <c r="V12" s="24"/>
      <c r="W12" s="25"/>
      <c r="X12" s="26"/>
      <c r="Y12" s="25"/>
      <c r="Z12" s="27"/>
      <c r="AA12" s="28"/>
      <c r="AB12" s="28"/>
      <c r="AC12" s="28"/>
      <c r="AE12" s="35"/>
      <c r="AF12" s="35"/>
      <c r="AG12" s="35"/>
    </row>
    <row r="13" spans="1:33" ht="24" customHeight="1" x14ac:dyDescent="0.5">
      <c r="A13" s="30" t="s">
        <v>18</v>
      </c>
      <c r="B13" s="31">
        <f t="shared" si="1"/>
        <v>10921307.6675</v>
      </c>
      <c r="C13" s="31">
        <f t="shared" si="2"/>
        <v>6390087.7425000006</v>
      </c>
      <c r="D13" s="31">
        <f t="shared" si="2"/>
        <v>4531219.9249999998</v>
      </c>
      <c r="E13" s="32"/>
      <c r="F13" s="32">
        <v>10156989.800000001</v>
      </c>
      <c r="G13" s="32">
        <v>5945471</v>
      </c>
      <c r="H13" s="32">
        <v>4211518.8</v>
      </c>
      <c r="I13" s="32"/>
      <c r="J13" s="38">
        <v>10675034.48</v>
      </c>
      <c r="K13" s="32">
        <v>6246767.1500000004</v>
      </c>
      <c r="L13" s="32">
        <v>4428267.33</v>
      </c>
      <c r="M13" s="32"/>
      <c r="N13" s="32">
        <v>11580268.73</v>
      </c>
      <c r="O13" s="32">
        <v>6761801.4500000002</v>
      </c>
      <c r="P13" s="32">
        <v>4818467.28</v>
      </c>
      <c r="Q13" s="32"/>
      <c r="R13" s="32">
        <v>11272937.66</v>
      </c>
      <c r="S13" s="32">
        <v>6606311.3700000001</v>
      </c>
      <c r="T13" s="32">
        <v>4666626.29</v>
      </c>
      <c r="U13" s="23"/>
      <c r="V13" s="24"/>
      <c r="W13" s="25"/>
      <c r="X13" s="26"/>
      <c r="Y13" s="25"/>
      <c r="Z13" s="27"/>
      <c r="AA13" s="28"/>
      <c r="AB13" s="28"/>
      <c r="AC13" s="28"/>
      <c r="AE13" s="35"/>
      <c r="AF13" s="35"/>
      <c r="AG13" s="35"/>
    </row>
    <row r="14" spans="1:33" ht="24" customHeight="1" x14ac:dyDescent="0.5">
      <c r="A14" s="30" t="s">
        <v>19</v>
      </c>
      <c r="B14" s="31">
        <f t="shared" si="1"/>
        <v>4178317.125</v>
      </c>
      <c r="C14" s="31">
        <f t="shared" si="2"/>
        <v>3126553.9350000001</v>
      </c>
      <c r="D14" s="31">
        <f t="shared" si="2"/>
        <v>1051763.19</v>
      </c>
      <c r="E14" s="32"/>
      <c r="F14" s="32">
        <v>4238852.59</v>
      </c>
      <c r="G14" s="32">
        <v>3171457.96</v>
      </c>
      <c r="H14" s="32">
        <v>1067394.6299999999</v>
      </c>
      <c r="I14" s="32"/>
      <c r="J14" s="38">
        <v>4182846.08</v>
      </c>
      <c r="K14" s="32">
        <v>3112027.74</v>
      </c>
      <c r="L14" s="32">
        <v>1070818.3400000001</v>
      </c>
      <c r="M14" s="32"/>
      <c r="N14" s="32">
        <v>4098106.44</v>
      </c>
      <c r="O14" s="32">
        <v>3092271.51</v>
      </c>
      <c r="P14" s="32">
        <v>1005834.93</v>
      </c>
      <c r="Q14" s="32"/>
      <c r="R14" s="32">
        <v>4193463.39</v>
      </c>
      <c r="S14" s="32">
        <v>3130458.53</v>
      </c>
      <c r="T14" s="32">
        <v>1063004.8600000001</v>
      </c>
      <c r="V14" s="36"/>
      <c r="W14" s="37"/>
      <c r="X14" s="37"/>
      <c r="Y14" s="37"/>
      <c r="AA14" s="28"/>
      <c r="AB14" s="28"/>
      <c r="AC14" s="28"/>
      <c r="AE14" s="35"/>
      <c r="AF14" s="35"/>
      <c r="AG14" s="35"/>
    </row>
    <row r="15" spans="1:33" ht="24" customHeight="1" x14ac:dyDescent="0.5">
      <c r="A15" s="30" t="s">
        <v>20</v>
      </c>
      <c r="B15" s="31">
        <f t="shared" si="1"/>
        <v>3992123.4074999997</v>
      </c>
      <c r="C15" s="31">
        <f t="shared" si="2"/>
        <v>2844627.7574999998</v>
      </c>
      <c r="D15" s="31">
        <f t="shared" si="2"/>
        <v>1147495.6499999999</v>
      </c>
      <c r="E15" s="32"/>
      <c r="F15" s="32">
        <v>4057249.66</v>
      </c>
      <c r="G15" s="32">
        <v>2882706.28</v>
      </c>
      <c r="H15" s="32">
        <v>1174543.3799999999</v>
      </c>
      <c r="I15" s="32"/>
      <c r="J15" s="38">
        <v>3951090.95</v>
      </c>
      <c r="K15" s="32">
        <v>2860738.23</v>
      </c>
      <c r="L15" s="32">
        <v>1090352.72</v>
      </c>
      <c r="M15" s="32"/>
      <c r="N15" s="32">
        <v>3997200.56</v>
      </c>
      <c r="O15" s="32">
        <v>2828604.71</v>
      </c>
      <c r="P15" s="32">
        <v>1168595.8500000001</v>
      </c>
      <c r="Q15" s="32"/>
      <c r="R15" s="32">
        <v>3962952.46</v>
      </c>
      <c r="S15" s="32">
        <v>2806461.81</v>
      </c>
      <c r="T15" s="32">
        <v>1156490.6499999999</v>
      </c>
      <c r="V15" s="36"/>
      <c r="W15" s="37"/>
      <c r="X15" s="37"/>
      <c r="Y15" s="37"/>
      <c r="AA15" s="28"/>
      <c r="AB15" s="28"/>
      <c r="AC15" s="28"/>
      <c r="AE15" s="35"/>
      <c r="AF15" s="35"/>
      <c r="AG15" s="35"/>
    </row>
    <row r="16" spans="1:33" ht="24" customHeight="1" x14ac:dyDescent="0.5">
      <c r="A16" s="30" t="s">
        <v>21</v>
      </c>
      <c r="B16" s="31">
        <f t="shared" si="1"/>
        <v>4512240.7575000003</v>
      </c>
      <c r="C16" s="31">
        <f t="shared" si="2"/>
        <v>2341089.5775000001</v>
      </c>
      <c r="D16" s="31">
        <f t="shared" si="2"/>
        <v>2171151.1800000002</v>
      </c>
      <c r="E16" s="31"/>
      <c r="F16" s="31">
        <v>4823578.8099999996</v>
      </c>
      <c r="G16" s="31">
        <v>2487324.91</v>
      </c>
      <c r="H16" s="31">
        <v>2336253.9</v>
      </c>
      <c r="I16" s="31"/>
      <c r="J16" s="31">
        <v>4565291.45</v>
      </c>
      <c r="K16" s="31">
        <v>2325986.9700000002</v>
      </c>
      <c r="L16" s="31">
        <v>2239304.4700000002</v>
      </c>
      <c r="M16" s="31"/>
      <c r="N16" s="31">
        <v>4263787.99</v>
      </c>
      <c r="O16" s="31">
        <v>2240224.2400000002</v>
      </c>
      <c r="P16" s="31">
        <v>2023563.76</v>
      </c>
      <c r="Q16" s="31"/>
      <c r="R16" s="32">
        <v>4396304.79</v>
      </c>
      <c r="S16" s="32">
        <v>2310822.19</v>
      </c>
      <c r="T16" s="32">
        <v>2085482.59</v>
      </c>
      <c r="U16" s="23"/>
      <c r="V16" s="24"/>
      <c r="W16" s="25"/>
      <c r="X16" s="26"/>
      <c r="Y16" s="25"/>
      <c r="Z16" s="27"/>
      <c r="AA16" s="28"/>
      <c r="AB16" s="28"/>
      <c r="AC16" s="28"/>
      <c r="AE16" s="35"/>
      <c r="AF16" s="35"/>
      <c r="AG16" s="35"/>
    </row>
    <row r="17" spans="1:33" ht="24" customHeight="1" x14ac:dyDescent="0.5">
      <c r="A17" s="39" t="s">
        <v>22</v>
      </c>
      <c r="B17" s="40">
        <f t="shared" si="1"/>
        <v>20969.6675</v>
      </c>
      <c r="C17" s="40">
        <f t="shared" si="2"/>
        <v>7031.5249999999996</v>
      </c>
      <c r="D17" s="40">
        <f t="shared" si="2"/>
        <v>13938.1425</v>
      </c>
      <c r="E17" s="40"/>
      <c r="F17" s="40">
        <v>14534.18</v>
      </c>
      <c r="G17" s="40">
        <v>2076.9299999999998</v>
      </c>
      <c r="H17" s="40">
        <v>12457.24</v>
      </c>
      <c r="I17" s="40"/>
      <c r="J17" s="40">
        <v>16598.18</v>
      </c>
      <c r="K17" s="40">
        <v>6239.06</v>
      </c>
      <c r="L17" s="40">
        <v>10359.120000000001</v>
      </c>
      <c r="M17" s="40"/>
      <c r="N17" s="40">
        <v>40216.03</v>
      </c>
      <c r="O17" s="40">
        <v>15009.58</v>
      </c>
      <c r="P17" s="40">
        <v>25206.45</v>
      </c>
      <c r="Q17" s="40"/>
      <c r="R17" s="40">
        <v>12530.29</v>
      </c>
      <c r="S17" s="40">
        <v>4800.53</v>
      </c>
      <c r="T17" s="40">
        <v>7729.76</v>
      </c>
      <c r="U17" s="41"/>
      <c r="V17" s="42"/>
      <c r="W17" s="25"/>
      <c r="X17" s="26"/>
      <c r="Y17" s="25"/>
      <c r="Z17" s="43"/>
      <c r="AA17" s="28"/>
      <c r="AB17" s="28"/>
      <c r="AC17" s="28"/>
    </row>
    <row r="18" spans="1:33" s="35" customFormat="1" ht="24" customHeight="1" x14ac:dyDescent="0.5">
      <c r="A18" s="16" t="s">
        <v>23</v>
      </c>
      <c r="B18" s="44"/>
      <c r="C18" s="44"/>
      <c r="D18" s="44"/>
      <c r="E18" s="45"/>
      <c r="F18" s="45"/>
      <c r="G18" s="45"/>
      <c r="H18" s="45"/>
      <c r="I18" s="46"/>
      <c r="J18" s="45"/>
      <c r="K18" s="45"/>
      <c r="L18" s="45"/>
      <c r="M18" s="46"/>
      <c r="N18" s="45"/>
      <c r="O18" s="45"/>
      <c r="P18" s="45"/>
      <c r="Q18" s="45"/>
      <c r="R18" s="45"/>
      <c r="S18" s="45"/>
      <c r="T18" s="45"/>
      <c r="U18" s="11"/>
      <c r="AE18" s="11"/>
      <c r="AF18" s="11"/>
      <c r="AG18" s="11"/>
    </row>
    <row r="19" spans="1:33" s="47" customFormat="1" ht="24" customHeight="1" x14ac:dyDescent="0.5">
      <c r="A19" s="19" t="s">
        <v>12</v>
      </c>
      <c r="B19" s="21">
        <f>SUM(C19:D19)</f>
        <v>9351415.2524999995</v>
      </c>
      <c r="C19" s="20">
        <f>(G19+K19+O19+S19)/4</f>
        <v>5109580.5149999997</v>
      </c>
      <c r="D19" s="20">
        <f>(H19+L19+P19+T19)/4</f>
        <v>4241834.7374999998</v>
      </c>
      <c r="E19" s="21"/>
      <c r="F19" s="21">
        <v>8991270.2300000004</v>
      </c>
      <c r="G19" s="21">
        <v>4969323.21</v>
      </c>
      <c r="H19" s="21">
        <v>4021947.02</v>
      </c>
      <c r="I19" s="21"/>
      <c r="J19" s="21">
        <v>9260118.7799999993</v>
      </c>
      <c r="K19" s="21">
        <v>5052880.46</v>
      </c>
      <c r="L19" s="21">
        <v>4207238.33</v>
      </c>
      <c r="M19" s="21"/>
      <c r="N19" s="21">
        <v>9684439.2200000007</v>
      </c>
      <c r="O19" s="21">
        <v>5242352.28</v>
      </c>
      <c r="P19" s="21">
        <v>4442086.93</v>
      </c>
      <c r="Q19" s="21"/>
      <c r="R19" s="21">
        <f>SUM(R20:R29)</f>
        <v>9469832.7799999993</v>
      </c>
      <c r="S19" s="21">
        <f t="shared" ref="S19:T19" si="3">SUM(S20:S29)</f>
        <v>5173766.1099999994</v>
      </c>
      <c r="T19" s="21">
        <f t="shared" si="3"/>
        <v>4296066.67</v>
      </c>
      <c r="W19" s="48"/>
      <c r="X19" s="49"/>
      <c r="AE19" s="50"/>
      <c r="AF19" s="50"/>
      <c r="AG19" s="50"/>
    </row>
    <row r="20" spans="1:33" ht="24" customHeight="1" x14ac:dyDescent="0.5">
      <c r="A20" s="30" t="s">
        <v>13</v>
      </c>
      <c r="B20" s="31">
        <f t="shared" ref="B20:B28" si="4">SUM(C20:D20)</f>
        <v>253694.685</v>
      </c>
      <c r="C20" s="31">
        <f t="shared" ref="C20:D28" si="5">(G20+K20+O20+S20)/4</f>
        <v>181363.54</v>
      </c>
      <c r="D20" s="31">
        <f t="shared" si="5"/>
        <v>72331.145000000004</v>
      </c>
      <c r="E20" s="32"/>
      <c r="F20" s="32">
        <v>283619.38</v>
      </c>
      <c r="G20" s="32">
        <v>206366.84</v>
      </c>
      <c r="H20" s="32">
        <v>77252.539999999994</v>
      </c>
      <c r="I20" s="32"/>
      <c r="J20" s="51">
        <v>260612.81999999998</v>
      </c>
      <c r="K20" s="32">
        <v>187206.26</v>
      </c>
      <c r="L20" s="32">
        <v>73406.55</v>
      </c>
      <c r="M20" s="32"/>
      <c r="N20" s="32">
        <v>239081.07</v>
      </c>
      <c r="O20" s="32">
        <v>166531.69</v>
      </c>
      <c r="P20" s="32">
        <v>72549.38</v>
      </c>
      <c r="Q20" s="32"/>
      <c r="R20" s="32">
        <v>231465.48</v>
      </c>
      <c r="S20" s="32">
        <v>165349.37</v>
      </c>
      <c r="T20" s="32">
        <v>66116.11</v>
      </c>
      <c r="U20" s="23"/>
      <c r="V20" s="24"/>
      <c r="W20" s="25"/>
      <c r="X20" s="26"/>
      <c r="Y20" s="25"/>
      <c r="Z20" s="27"/>
      <c r="AA20" s="28"/>
      <c r="AB20" s="28"/>
      <c r="AC20" s="28"/>
      <c r="AE20" s="29"/>
      <c r="AF20" s="29"/>
      <c r="AG20" s="29"/>
    </row>
    <row r="21" spans="1:33" ht="24" customHeight="1" x14ac:dyDescent="0.5">
      <c r="A21" s="30" t="s">
        <v>14</v>
      </c>
      <c r="B21" s="31">
        <f t="shared" si="4"/>
        <v>426627.22499999998</v>
      </c>
      <c r="C21" s="31">
        <f t="shared" si="5"/>
        <v>132888.41</v>
      </c>
      <c r="D21" s="31">
        <f t="shared" si="5"/>
        <v>293738.815</v>
      </c>
      <c r="E21" s="32"/>
      <c r="F21" s="32">
        <v>429781.24</v>
      </c>
      <c r="G21" s="32">
        <v>129202.62</v>
      </c>
      <c r="H21" s="32">
        <v>300578.62</v>
      </c>
      <c r="I21" s="32"/>
      <c r="J21" s="51">
        <v>444895.86</v>
      </c>
      <c r="K21" s="32">
        <v>145602.63</v>
      </c>
      <c r="L21" s="32">
        <v>299293.23</v>
      </c>
      <c r="M21" s="32"/>
      <c r="N21" s="32">
        <v>422275.18</v>
      </c>
      <c r="O21" s="32">
        <v>139357.15</v>
      </c>
      <c r="P21" s="32">
        <v>282918.02</v>
      </c>
      <c r="Q21" s="32"/>
      <c r="R21" s="32">
        <v>409556.63</v>
      </c>
      <c r="S21" s="32">
        <v>117391.24</v>
      </c>
      <c r="T21" s="32">
        <v>292165.39</v>
      </c>
      <c r="U21" s="23"/>
      <c r="V21" s="24"/>
      <c r="W21" s="25"/>
      <c r="X21" s="26"/>
      <c r="Y21" s="25"/>
      <c r="Z21" s="27"/>
      <c r="AA21" s="28"/>
      <c r="AB21" s="28"/>
      <c r="AC21" s="28"/>
      <c r="AE21" s="35"/>
      <c r="AF21" s="35"/>
      <c r="AG21" s="35"/>
    </row>
    <row r="22" spans="1:33" ht="24" customHeight="1" x14ac:dyDescent="0.5">
      <c r="A22" s="30" t="s">
        <v>15</v>
      </c>
      <c r="B22" s="31">
        <f t="shared" si="4"/>
        <v>198110.58500000002</v>
      </c>
      <c r="C22" s="31">
        <f t="shared" si="5"/>
        <v>85487.74</v>
      </c>
      <c r="D22" s="31">
        <f t="shared" si="5"/>
        <v>112622.845</v>
      </c>
      <c r="E22" s="32"/>
      <c r="F22" s="32">
        <v>196436.6</v>
      </c>
      <c r="G22" s="32">
        <v>87899.63</v>
      </c>
      <c r="H22" s="32">
        <v>108536.97</v>
      </c>
      <c r="I22" s="32"/>
      <c r="J22" s="51">
        <v>205257</v>
      </c>
      <c r="K22" s="32">
        <v>94560.13</v>
      </c>
      <c r="L22" s="32">
        <v>110696.87</v>
      </c>
      <c r="M22" s="32"/>
      <c r="N22" s="32">
        <v>190770.43</v>
      </c>
      <c r="O22" s="32">
        <v>68350.25</v>
      </c>
      <c r="P22" s="32">
        <v>122420.18</v>
      </c>
      <c r="Q22" s="32"/>
      <c r="R22" s="32">
        <v>199978.31</v>
      </c>
      <c r="S22" s="32">
        <v>91140.95</v>
      </c>
      <c r="T22" s="32">
        <v>108837.36</v>
      </c>
      <c r="V22" s="36"/>
      <c r="W22" s="37"/>
      <c r="X22" s="37"/>
      <c r="Y22" s="37"/>
      <c r="AA22" s="28"/>
      <c r="AB22" s="28"/>
      <c r="AC22" s="28"/>
      <c r="AE22" s="35"/>
      <c r="AF22" s="35"/>
      <c r="AG22" s="35"/>
    </row>
    <row r="23" spans="1:33" ht="24" customHeight="1" x14ac:dyDescent="0.5">
      <c r="A23" s="30" t="s">
        <v>16</v>
      </c>
      <c r="B23" s="31">
        <f t="shared" si="4"/>
        <v>222763.57500000001</v>
      </c>
      <c r="C23" s="31">
        <f t="shared" si="5"/>
        <v>58521.565000000002</v>
      </c>
      <c r="D23" s="31">
        <f t="shared" si="5"/>
        <v>164242.01</v>
      </c>
      <c r="E23" s="32"/>
      <c r="F23" s="32">
        <v>211965.8</v>
      </c>
      <c r="G23" s="32">
        <v>58529.38</v>
      </c>
      <c r="H23" s="32">
        <v>153436.43</v>
      </c>
      <c r="I23" s="32"/>
      <c r="J23" s="51">
        <v>231829.46</v>
      </c>
      <c r="K23" s="32">
        <v>62473.62</v>
      </c>
      <c r="L23" s="32">
        <v>169355.84</v>
      </c>
      <c r="M23" s="32"/>
      <c r="N23" s="32">
        <v>215883.51999999999</v>
      </c>
      <c r="O23" s="32">
        <v>64211.94</v>
      </c>
      <c r="P23" s="32">
        <v>151671.57999999999</v>
      </c>
      <c r="Q23" s="32"/>
      <c r="R23" s="32">
        <v>231375.51</v>
      </c>
      <c r="S23" s="32">
        <v>48871.32</v>
      </c>
      <c r="T23" s="32">
        <v>182504.19</v>
      </c>
      <c r="U23" s="23"/>
      <c r="V23" s="24"/>
      <c r="W23" s="25"/>
      <c r="X23" s="26"/>
      <c r="Y23" s="25"/>
      <c r="Z23" s="27"/>
      <c r="AA23" s="28"/>
      <c r="AB23" s="28"/>
      <c r="AC23" s="28"/>
      <c r="AE23" s="35"/>
      <c r="AF23" s="35"/>
      <c r="AG23" s="35"/>
    </row>
    <row r="24" spans="1:33" ht="24" customHeight="1" x14ac:dyDescent="0.5">
      <c r="A24" s="30" t="s">
        <v>17</v>
      </c>
      <c r="B24" s="31">
        <f t="shared" si="4"/>
        <v>1567037.9549999998</v>
      </c>
      <c r="C24" s="31">
        <f t="shared" si="5"/>
        <v>586322.80499999993</v>
      </c>
      <c r="D24" s="31">
        <f t="shared" si="5"/>
        <v>980715.14999999991</v>
      </c>
      <c r="E24" s="32"/>
      <c r="F24" s="32">
        <v>1539156.34</v>
      </c>
      <c r="G24" s="32">
        <v>592424.89</v>
      </c>
      <c r="H24" s="32">
        <v>946731.45</v>
      </c>
      <c r="I24" s="32"/>
      <c r="J24" s="51">
        <v>1554564.5</v>
      </c>
      <c r="K24" s="32">
        <v>581643.22</v>
      </c>
      <c r="L24" s="32">
        <v>972921.28</v>
      </c>
      <c r="M24" s="32"/>
      <c r="N24" s="32">
        <v>1577036.63</v>
      </c>
      <c r="O24" s="32">
        <v>564427.94999999995</v>
      </c>
      <c r="P24" s="32">
        <v>1012608.67</v>
      </c>
      <c r="Q24" s="32"/>
      <c r="R24" s="32">
        <v>1597394.36</v>
      </c>
      <c r="S24" s="32">
        <v>606795.16</v>
      </c>
      <c r="T24" s="32">
        <v>990599.2</v>
      </c>
      <c r="U24" s="23"/>
      <c r="V24" s="24"/>
      <c r="W24" s="25"/>
      <c r="X24" s="26"/>
      <c r="Y24" s="25"/>
      <c r="Z24" s="27"/>
      <c r="AA24" s="28"/>
      <c r="AB24" s="28"/>
      <c r="AC24" s="28"/>
      <c r="AE24" s="35"/>
      <c r="AF24" s="35"/>
      <c r="AG24" s="35"/>
    </row>
    <row r="25" spans="1:33" ht="24" customHeight="1" x14ac:dyDescent="0.5">
      <c r="A25" s="30" t="s">
        <v>18</v>
      </c>
      <c r="B25" s="31">
        <f t="shared" si="4"/>
        <v>4612520.4074999997</v>
      </c>
      <c r="C25" s="31">
        <f t="shared" si="5"/>
        <v>2646986.71</v>
      </c>
      <c r="D25" s="31">
        <f t="shared" si="5"/>
        <v>1965533.6975</v>
      </c>
      <c r="E25" s="32"/>
      <c r="F25" s="32">
        <v>3930384.55</v>
      </c>
      <c r="G25" s="32">
        <v>2265115.56</v>
      </c>
      <c r="H25" s="32">
        <v>1665268.99</v>
      </c>
      <c r="I25" s="32"/>
      <c r="J25" s="51">
        <v>4391493.9800000004</v>
      </c>
      <c r="K25" s="32">
        <v>2506883.56</v>
      </c>
      <c r="L25" s="32">
        <v>1884610.41</v>
      </c>
      <c r="M25" s="32"/>
      <c r="N25" s="32">
        <v>5174430.82</v>
      </c>
      <c r="O25" s="32">
        <v>2946232.43</v>
      </c>
      <c r="P25" s="32">
        <v>2228198.39</v>
      </c>
      <c r="Q25" s="32"/>
      <c r="R25" s="32">
        <v>4953772.29</v>
      </c>
      <c r="S25" s="32">
        <v>2869715.29</v>
      </c>
      <c r="T25" s="32">
        <v>2084057</v>
      </c>
      <c r="U25" s="23"/>
      <c r="V25" s="24"/>
      <c r="W25" s="25"/>
      <c r="X25" s="26"/>
      <c r="Y25" s="25"/>
      <c r="Z25" s="27"/>
      <c r="AA25" s="28"/>
      <c r="AB25" s="28"/>
      <c r="AC25" s="28"/>
      <c r="AE25" s="35"/>
      <c r="AF25" s="35"/>
      <c r="AG25" s="35"/>
    </row>
    <row r="26" spans="1:33" ht="24" customHeight="1" x14ac:dyDescent="0.5">
      <c r="A26" s="30" t="s">
        <v>19</v>
      </c>
      <c r="B26" s="31">
        <f t="shared" si="4"/>
        <v>785643.86249999993</v>
      </c>
      <c r="C26" s="31">
        <f t="shared" si="5"/>
        <v>572743.90999999992</v>
      </c>
      <c r="D26" s="31">
        <f t="shared" si="5"/>
        <v>212899.95250000001</v>
      </c>
      <c r="E26" s="32"/>
      <c r="F26" s="32">
        <v>867360.75</v>
      </c>
      <c r="G26" s="32">
        <v>632910.32999999996</v>
      </c>
      <c r="H26" s="32">
        <v>234450.42</v>
      </c>
      <c r="I26" s="32"/>
      <c r="J26" s="51">
        <v>806813.18</v>
      </c>
      <c r="K26" s="32">
        <v>593920.80000000005</v>
      </c>
      <c r="L26" s="32">
        <v>212892.38</v>
      </c>
      <c r="M26" s="32"/>
      <c r="N26" s="32">
        <v>748012.36</v>
      </c>
      <c r="O26" s="32">
        <v>546554.73</v>
      </c>
      <c r="P26" s="32">
        <v>201457.63</v>
      </c>
      <c r="Q26" s="32"/>
      <c r="R26" s="32">
        <v>720389.17</v>
      </c>
      <c r="S26" s="32">
        <v>517589.78</v>
      </c>
      <c r="T26" s="32">
        <v>202799.38</v>
      </c>
      <c r="V26" s="36"/>
      <c r="W26" s="37"/>
      <c r="X26" s="37"/>
      <c r="Y26" s="37"/>
      <c r="AA26" s="28"/>
      <c r="AB26" s="28"/>
      <c r="AC26" s="28"/>
      <c r="AE26" s="35"/>
      <c r="AF26" s="35"/>
      <c r="AG26" s="35"/>
    </row>
    <row r="27" spans="1:33" ht="24" customHeight="1" x14ac:dyDescent="0.5">
      <c r="A27" s="30" t="s">
        <v>20</v>
      </c>
      <c r="B27" s="31">
        <f t="shared" si="4"/>
        <v>373294.41500000004</v>
      </c>
      <c r="C27" s="31">
        <f t="shared" si="5"/>
        <v>277187.83250000002</v>
      </c>
      <c r="D27" s="31">
        <f t="shared" si="5"/>
        <v>96106.582500000004</v>
      </c>
      <c r="E27" s="32"/>
      <c r="F27" s="32">
        <v>397552.52</v>
      </c>
      <c r="G27" s="32">
        <v>300428.78999999998</v>
      </c>
      <c r="H27" s="32">
        <v>97123.72</v>
      </c>
      <c r="I27" s="32"/>
      <c r="J27" s="51">
        <v>402458.75</v>
      </c>
      <c r="K27" s="32">
        <v>298202.94</v>
      </c>
      <c r="L27" s="32">
        <v>104255.81</v>
      </c>
      <c r="M27" s="32"/>
      <c r="N27" s="32">
        <v>330277.71999999997</v>
      </c>
      <c r="O27" s="32">
        <v>241651.12</v>
      </c>
      <c r="P27" s="32">
        <v>88626.6</v>
      </c>
      <c r="Q27" s="32"/>
      <c r="R27" s="32">
        <v>362888.68</v>
      </c>
      <c r="S27" s="32">
        <v>268468.47999999998</v>
      </c>
      <c r="T27" s="32">
        <v>94420.2</v>
      </c>
      <c r="V27" s="36"/>
      <c r="W27" s="37"/>
      <c r="X27" s="37"/>
      <c r="Y27" s="37"/>
      <c r="AA27" s="28"/>
      <c r="AB27" s="28"/>
      <c r="AC27" s="28"/>
      <c r="AE27" s="35"/>
      <c r="AF27" s="35"/>
      <c r="AG27" s="35"/>
    </row>
    <row r="28" spans="1:33" ht="24" customHeight="1" x14ac:dyDescent="0.5">
      <c r="A28" s="30" t="s">
        <v>21</v>
      </c>
      <c r="B28" s="31">
        <f t="shared" si="4"/>
        <v>911722.53500000015</v>
      </c>
      <c r="C28" s="31">
        <f t="shared" si="5"/>
        <v>568077.99750000006</v>
      </c>
      <c r="D28" s="31">
        <f t="shared" si="5"/>
        <v>343644.53750000003</v>
      </c>
      <c r="E28" s="31"/>
      <c r="F28" s="31">
        <v>1135013.06</v>
      </c>
      <c r="G28" s="31">
        <v>696445.17</v>
      </c>
      <c r="H28" s="31">
        <v>438567.89</v>
      </c>
      <c r="I28" s="31"/>
      <c r="J28" s="31">
        <v>962193.22</v>
      </c>
      <c r="K28" s="31">
        <v>582387.28</v>
      </c>
      <c r="L28" s="31">
        <v>379805.94</v>
      </c>
      <c r="M28" s="31"/>
      <c r="N28" s="31">
        <v>786671.5</v>
      </c>
      <c r="O28" s="31">
        <v>505035.02</v>
      </c>
      <c r="P28" s="31">
        <v>281636.47999999998</v>
      </c>
      <c r="Q28" s="31"/>
      <c r="R28" s="32">
        <v>763012.35</v>
      </c>
      <c r="S28" s="32">
        <v>488444.52</v>
      </c>
      <c r="T28" s="32">
        <v>274567.84000000003</v>
      </c>
      <c r="U28" s="23"/>
      <c r="V28" s="24"/>
      <c r="W28" s="25"/>
      <c r="X28" s="26"/>
      <c r="Y28" s="25"/>
      <c r="Z28" s="27"/>
      <c r="AA28" s="28"/>
      <c r="AB28" s="28"/>
      <c r="AC28" s="28"/>
      <c r="AE28" s="35"/>
      <c r="AF28" s="35"/>
      <c r="AG28" s="35"/>
    </row>
    <row r="29" spans="1:33" ht="24" customHeight="1" x14ac:dyDescent="0.5">
      <c r="A29" s="39" t="s">
        <v>22</v>
      </c>
      <c r="B29" s="40">
        <v>0</v>
      </c>
      <c r="C29" s="40">
        <v>0</v>
      </c>
      <c r="D29" s="40">
        <v>0</v>
      </c>
      <c r="E29" s="40"/>
      <c r="F29" s="40">
        <v>0</v>
      </c>
      <c r="G29" s="40">
        <v>0</v>
      </c>
      <c r="H29" s="40">
        <v>0</v>
      </c>
      <c r="I29" s="40"/>
      <c r="J29" s="40">
        <v>0</v>
      </c>
      <c r="K29" s="40">
        <v>0</v>
      </c>
      <c r="L29" s="40">
        <v>0</v>
      </c>
      <c r="M29" s="40"/>
      <c r="N29" s="40">
        <v>0</v>
      </c>
      <c r="O29" s="40">
        <v>0</v>
      </c>
      <c r="P29" s="40">
        <v>0</v>
      </c>
      <c r="Q29" s="40"/>
      <c r="R29" s="40">
        <v>0</v>
      </c>
      <c r="S29" s="40">
        <v>0</v>
      </c>
      <c r="T29" s="40">
        <v>0</v>
      </c>
      <c r="U29" s="41"/>
      <c r="V29" s="42"/>
      <c r="W29" s="25"/>
      <c r="X29" s="26"/>
      <c r="Y29" s="25"/>
      <c r="Z29" s="43"/>
      <c r="AA29" s="28"/>
      <c r="AB29" s="28"/>
      <c r="AC29" s="28"/>
    </row>
    <row r="30" spans="1:33" ht="9.75" customHeight="1" x14ac:dyDescent="0.5">
      <c r="A30" s="52"/>
      <c r="B30" s="53"/>
      <c r="C30" s="53"/>
      <c r="D30" s="53"/>
      <c r="E30" s="54"/>
      <c r="F30" s="55"/>
      <c r="G30" s="55"/>
      <c r="H30" s="55"/>
      <c r="I30" s="54"/>
      <c r="J30" s="54"/>
      <c r="K30" s="54"/>
      <c r="L30" s="54"/>
      <c r="M30" s="54"/>
      <c r="N30" s="54"/>
      <c r="O30" s="55"/>
      <c r="P30" s="54"/>
      <c r="Q30" s="54"/>
      <c r="R30" s="55"/>
      <c r="S30" s="55"/>
      <c r="T30" s="55"/>
    </row>
    <row r="31" spans="1:33" s="4" customFormat="1" x14ac:dyDescent="0.5">
      <c r="A31" s="56"/>
      <c r="B31" s="57"/>
      <c r="C31" s="57"/>
      <c r="D31" s="57"/>
      <c r="E31" s="58"/>
      <c r="F31" s="58"/>
      <c r="G31" s="58"/>
      <c r="H31" s="58"/>
      <c r="I31" s="59"/>
      <c r="J31" s="58"/>
      <c r="K31" s="58"/>
      <c r="L31" s="58"/>
      <c r="M31" s="59"/>
      <c r="N31" s="58"/>
      <c r="O31" s="58"/>
      <c r="P31" s="58"/>
      <c r="Q31" s="59"/>
      <c r="R31" s="60"/>
      <c r="S31" s="60"/>
      <c r="T31" s="60"/>
      <c r="U31" s="61"/>
      <c r="AE31" s="2"/>
      <c r="AF31" s="2"/>
      <c r="AG31" s="2"/>
    </row>
    <row r="32" spans="1:33" s="4" customFormat="1" x14ac:dyDescent="0.5">
      <c r="A32" s="56"/>
      <c r="B32" s="57"/>
      <c r="C32" s="57"/>
      <c r="D32" s="57"/>
      <c r="E32" s="58"/>
      <c r="F32" s="58"/>
      <c r="G32" s="58"/>
      <c r="H32" s="58"/>
      <c r="I32" s="59"/>
      <c r="J32" s="58"/>
      <c r="K32" s="58"/>
      <c r="L32" s="58"/>
      <c r="M32" s="59"/>
      <c r="N32" s="58"/>
      <c r="O32" s="58"/>
      <c r="P32" s="58"/>
      <c r="Q32" s="59"/>
      <c r="R32" s="60"/>
      <c r="S32" s="60"/>
      <c r="T32" s="60"/>
      <c r="U32" s="61"/>
      <c r="AE32" s="2"/>
      <c r="AF32" s="2"/>
      <c r="AG32" s="2"/>
    </row>
    <row r="33" spans="1:33" s="2" customFormat="1" x14ac:dyDescent="0.5">
      <c r="A33" s="1" t="s">
        <v>24</v>
      </c>
      <c r="I33" s="62"/>
      <c r="J33" s="63"/>
      <c r="K33" s="62"/>
      <c r="L33" s="62"/>
      <c r="M33" s="62"/>
      <c r="N33" s="63"/>
      <c r="O33" s="62"/>
      <c r="P33" s="62"/>
      <c r="Q33" s="62"/>
      <c r="R33" s="63"/>
      <c r="S33" s="62"/>
      <c r="T33" s="62"/>
      <c r="U33" s="61"/>
    </row>
    <row r="34" spans="1:33" s="9" customFormat="1" ht="6" customHeight="1" x14ac:dyDescent="0.5">
      <c r="A34" s="5"/>
      <c r="B34" s="6"/>
      <c r="C34" s="6"/>
      <c r="D34" s="6"/>
      <c r="E34" s="7"/>
      <c r="F34" s="7"/>
      <c r="G34" s="7"/>
      <c r="H34" s="7"/>
      <c r="I34" s="7"/>
      <c r="J34" s="6"/>
      <c r="K34" s="7"/>
      <c r="L34" s="7"/>
      <c r="M34" s="7"/>
      <c r="N34" s="6"/>
      <c r="O34" s="7"/>
      <c r="P34" s="7"/>
      <c r="Q34" s="7"/>
      <c r="R34" s="6"/>
      <c r="S34" s="7"/>
      <c r="T34" s="7"/>
    </row>
    <row r="35" spans="1:33" s="11" customFormat="1" ht="21" x14ac:dyDescent="0.5">
      <c r="A35" s="109" t="s">
        <v>1</v>
      </c>
      <c r="B35" s="111" t="s">
        <v>2</v>
      </c>
      <c r="C35" s="111"/>
      <c r="D35" s="111"/>
      <c r="E35" s="10"/>
      <c r="F35" s="112" t="s">
        <v>3</v>
      </c>
      <c r="G35" s="112"/>
      <c r="H35" s="112"/>
      <c r="I35" s="10"/>
      <c r="J35" s="112" t="s">
        <v>4</v>
      </c>
      <c r="K35" s="112"/>
      <c r="L35" s="112"/>
      <c r="M35" s="10"/>
      <c r="N35" s="112" t="s">
        <v>5</v>
      </c>
      <c r="O35" s="112"/>
      <c r="P35" s="112"/>
      <c r="Q35" s="10"/>
      <c r="R35" s="112" t="s">
        <v>6</v>
      </c>
      <c r="S35" s="112"/>
      <c r="T35" s="112"/>
    </row>
    <row r="36" spans="1:33" s="11" customFormat="1" ht="21" x14ac:dyDescent="0.5">
      <c r="A36" s="110"/>
      <c r="B36" s="12" t="s">
        <v>7</v>
      </c>
      <c r="C36" s="12" t="s">
        <v>8</v>
      </c>
      <c r="D36" s="12" t="s">
        <v>9</v>
      </c>
      <c r="E36" s="10"/>
      <c r="F36" s="13" t="s">
        <v>7</v>
      </c>
      <c r="G36" s="13" t="s">
        <v>8</v>
      </c>
      <c r="H36" s="13" t="s">
        <v>9</v>
      </c>
      <c r="I36" s="10"/>
      <c r="J36" s="13" t="s">
        <v>7</v>
      </c>
      <c r="K36" s="13" t="s">
        <v>8</v>
      </c>
      <c r="L36" s="13" t="s">
        <v>9</v>
      </c>
      <c r="M36" s="10"/>
      <c r="N36" s="13" t="s">
        <v>7</v>
      </c>
      <c r="O36" s="13" t="s">
        <v>8</v>
      </c>
      <c r="P36" s="13" t="s">
        <v>9</v>
      </c>
      <c r="Q36" s="10"/>
      <c r="R36" s="13" t="s">
        <v>7</v>
      </c>
      <c r="S36" s="13" t="s">
        <v>8</v>
      </c>
      <c r="T36" s="14" t="s">
        <v>9</v>
      </c>
    </row>
    <row r="37" spans="1:33" s="11" customFormat="1" ht="23.1" customHeight="1" x14ac:dyDescent="0.5">
      <c r="A37" s="15"/>
      <c r="B37" s="108" t="s">
        <v>10</v>
      </c>
      <c r="C37" s="108"/>
      <c r="D37" s="108"/>
      <c r="E37" s="108"/>
      <c r="F37" s="108"/>
      <c r="G37" s="108"/>
      <c r="H37" s="108"/>
      <c r="I37" s="108"/>
      <c r="J37" s="108"/>
      <c r="K37" s="108"/>
      <c r="L37" s="108"/>
      <c r="M37" s="108"/>
      <c r="N37" s="108"/>
      <c r="O37" s="108"/>
      <c r="P37" s="108"/>
      <c r="Q37" s="108"/>
      <c r="R37" s="108"/>
      <c r="S37" s="108"/>
      <c r="T37" s="108"/>
      <c r="AE37" s="35"/>
      <c r="AF37" s="35"/>
      <c r="AG37" s="35"/>
    </row>
    <row r="38" spans="1:33" s="35" customFormat="1" ht="23.1" customHeight="1" x14ac:dyDescent="0.5">
      <c r="A38" s="16" t="s">
        <v>25</v>
      </c>
      <c r="B38" s="44"/>
      <c r="C38" s="44"/>
      <c r="D38" s="44"/>
      <c r="E38" s="44"/>
      <c r="F38" s="44"/>
      <c r="G38" s="44"/>
      <c r="H38" s="44"/>
      <c r="I38" s="64"/>
      <c r="J38" s="44"/>
      <c r="K38" s="44"/>
      <c r="L38" s="44"/>
      <c r="M38" s="64"/>
      <c r="N38" s="44"/>
      <c r="O38" s="44"/>
      <c r="P38" s="44"/>
      <c r="Q38" s="45"/>
      <c r="R38" s="44"/>
      <c r="S38" s="44"/>
      <c r="T38" s="44"/>
      <c r="U38" s="11"/>
      <c r="AE38" s="11"/>
      <c r="AF38" s="11"/>
      <c r="AG38" s="11"/>
    </row>
    <row r="39" spans="1:33" s="47" customFormat="1" ht="23.1" customHeight="1" x14ac:dyDescent="0.5">
      <c r="A39" s="19" t="s">
        <v>12</v>
      </c>
      <c r="B39" s="21">
        <f>SUM(C39:D39)</f>
        <v>223629.3175</v>
      </c>
      <c r="C39" s="20">
        <f>(G39+K39+O39+S39)/4</f>
        <v>120686.2825</v>
      </c>
      <c r="D39" s="20">
        <f>(H39+L39+P39+T39)/4</f>
        <v>102943.035</v>
      </c>
      <c r="E39" s="21"/>
      <c r="F39" s="21">
        <v>220250.27</v>
      </c>
      <c r="G39" s="21">
        <v>119847.13</v>
      </c>
      <c r="H39" s="21">
        <v>100403.14</v>
      </c>
      <c r="I39" s="21"/>
      <c r="J39" s="21">
        <v>216810</v>
      </c>
      <c r="K39" s="21">
        <v>115642</v>
      </c>
      <c r="L39" s="21">
        <v>101168</v>
      </c>
      <c r="M39" s="21"/>
      <c r="N39" s="21">
        <v>233225</v>
      </c>
      <c r="O39" s="21">
        <v>127045</v>
      </c>
      <c r="P39" s="21">
        <v>106180</v>
      </c>
      <c r="Q39" s="21"/>
      <c r="R39" s="21">
        <f>SUM(R40:R49)</f>
        <v>224232</v>
      </c>
      <c r="S39" s="21">
        <f t="shared" ref="S39:T39" si="6">SUM(S40:S49)</f>
        <v>120211</v>
      </c>
      <c r="T39" s="21">
        <f t="shared" si="6"/>
        <v>104021</v>
      </c>
      <c r="AE39" s="50"/>
      <c r="AF39" s="50"/>
      <c r="AG39" s="50"/>
    </row>
    <row r="40" spans="1:33" ht="23.1" customHeight="1" x14ac:dyDescent="0.5">
      <c r="A40" s="30" t="s">
        <v>13</v>
      </c>
      <c r="B40" s="31">
        <f t="shared" ref="B40:B48" si="7">SUM(C40:D40)</f>
        <v>10214.252499999999</v>
      </c>
      <c r="C40" s="31">
        <f t="shared" ref="C40:D48" si="8">(G40+K40+O40+S40)/4</f>
        <v>6580.8649999999998</v>
      </c>
      <c r="D40" s="31">
        <f t="shared" si="8"/>
        <v>3633.3874999999998</v>
      </c>
      <c r="E40" s="32"/>
      <c r="F40" s="32">
        <v>10714.01</v>
      </c>
      <c r="G40" s="32">
        <v>6746.46</v>
      </c>
      <c r="H40" s="32">
        <v>3967.55</v>
      </c>
      <c r="I40" s="32"/>
      <c r="J40" s="51">
        <v>10916</v>
      </c>
      <c r="K40" s="32">
        <v>7443</v>
      </c>
      <c r="L40" s="32">
        <v>3473</v>
      </c>
      <c r="M40" s="32"/>
      <c r="N40" s="32">
        <v>9611</v>
      </c>
      <c r="O40" s="32">
        <v>6675</v>
      </c>
      <c r="P40" s="32">
        <v>2936</v>
      </c>
      <c r="Q40" s="32"/>
      <c r="R40" s="32">
        <v>9616</v>
      </c>
      <c r="S40" s="32">
        <v>5459</v>
      </c>
      <c r="T40" s="32">
        <v>4157</v>
      </c>
      <c r="U40" s="23"/>
      <c r="V40" s="24"/>
      <c r="W40" s="25"/>
      <c r="X40" s="26"/>
      <c r="Y40" s="25"/>
      <c r="Z40" s="27"/>
      <c r="AA40" s="28"/>
      <c r="AB40" s="28"/>
      <c r="AC40" s="28"/>
      <c r="AE40" s="29"/>
      <c r="AF40" s="29"/>
      <c r="AG40" s="29"/>
    </row>
    <row r="41" spans="1:33" ht="23.1" customHeight="1" x14ac:dyDescent="0.5">
      <c r="A41" s="30" t="s">
        <v>14</v>
      </c>
      <c r="B41" s="31">
        <f t="shared" si="7"/>
        <v>11204.615</v>
      </c>
      <c r="C41" s="31">
        <f t="shared" si="8"/>
        <v>2848.15</v>
      </c>
      <c r="D41" s="31">
        <f t="shared" si="8"/>
        <v>8356.4650000000001</v>
      </c>
      <c r="E41" s="32"/>
      <c r="F41" s="32">
        <v>9689.4599999999991</v>
      </c>
      <c r="G41" s="32">
        <v>2266.6</v>
      </c>
      <c r="H41" s="32">
        <v>7422.86</v>
      </c>
      <c r="I41" s="32"/>
      <c r="J41" s="51">
        <v>10665</v>
      </c>
      <c r="K41" s="32">
        <v>2654</v>
      </c>
      <c r="L41" s="32">
        <v>8011</v>
      </c>
      <c r="M41" s="32"/>
      <c r="N41" s="32">
        <v>11983</v>
      </c>
      <c r="O41" s="32">
        <v>3150</v>
      </c>
      <c r="P41" s="32">
        <v>8833</v>
      </c>
      <c r="Q41" s="32"/>
      <c r="R41" s="32">
        <v>12481</v>
      </c>
      <c r="S41" s="32">
        <v>3322</v>
      </c>
      <c r="T41" s="32">
        <v>9159</v>
      </c>
      <c r="U41" s="23"/>
      <c r="V41" s="24"/>
      <c r="W41" s="25"/>
      <c r="X41" s="26"/>
      <c r="Y41" s="25"/>
      <c r="Z41" s="27"/>
      <c r="AA41" s="28"/>
      <c r="AB41" s="28"/>
      <c r="AC41" s="28"/>
      <c r="AE41" s="35"/>
      <c r="AF41" s="35"/>
      <c r="AG41" s="35"/>
    </row>
    <row r="42" spans="1:33" ht="23.1" customHeight="1" x14ac:dyDescent="0.5">
      <c r="A42" s="30" t="s">
        <v>15</v>
      </c>
      <c r="B42" s="31">
        <f t="shared" si="7"/>
        <v>6860.9625000000005</v>
      </c>
      <c r="C42" s="31">
        <f t="shared" si="8"/>
        <v>2576.5100000000002</v>
      </c>
      <c r="D42" s="31">
        <f t="shared" si="8"/>
        <v>4284.4525000000003</v>
      </c>
      <c r="E42" s="32"/>
      <c r="F42" s="32">
        <v>7225.85</v>
      </c>
      <c r="G42" s="32">
        <v>2616.04</v>
      </c>
      <c r="H42" s="32">
        <v>4609.8100000000004</v>
      </c>
      <c r="I42" s="32"/>
      <c r="J42" s="51">
        <v>7653</v>
      </c>
      <c r="K42" s="32">
        <v>2517</v>
      </c>
      <c r="L42" s="32">
        <v>5136</v>
      </c>
      <c r="M42" s="32"/>
      <c r="N42" s="32">
        <v>5973</v>
      </c>
      <c r="O42" s="32">
        <v>2357</v>
      </c>
      <c r="P42" s="32">
        <v>3616</v>
      </c>
      <c r="Q42" s="32"/>
      <c r="R42" s="32">
        <v>6592</v>
      </c>
      <c r="S42" s="32">
        <v>2816</v>
      </c>
      <c r="T42" s="32">
        <v>3776</v>
      </c>
      <c r="V42" s="36"/>
      <c r="W42" s="37"/>
      <c r="X42" s="37"/>
      <c r="Y42" s="37"/>
      <c r="AA42" s="28"/>
      <c r="AB42" s="28"/>
      <c r="AC42" s="28"/>
      <c r="AE42" s="35"/>
      <c r="AF42" s="35"/>
      <c r="AG42" s="35"/>
    </row>
    <row r="43" spans="1:33" ht="23.1" customHeight="1" x14ac:dyDescent="0.5">
      <c r="A43" s="30" t="s">
        <v>16</v>
      </c>
      <c r="B43" s="31">
        <f t="shared" si="7"/>
        <v>5873.8975</v>
      </c>
      <c r="C43" s="31">
        <f t="shared" si="8"/>
        <v>2035.0825</v>
      </c>
      <c r="D43" s="31">
        <f t="shared" si="8"/>
        <v>3838.8150000000001</v>
      </c>
      <c r="E43" s="32"/>
      <c r="F43" s="32">
        <v>7895.58</v>
      </c>
      <c r="G43" s="32">
        <v>2784.33</v>
      </c>
      <c r="H43" s="32">
        <v>5111.26</v>
      </c>
      <c r="I43" s="32"/>
      <c r="J43" s="51">
        <v>6327</v>
      </c>
      <c r="K43" s="32">
        <v>1794</v>
      </c>
      <c r="L43" s="32">
        <v>4533</v>
      </c>
      <c r="M43" s="32"/>
      <c r="N43" s="32">
        <v>5032</v>
      </c>
      <c r="O43" s="32">
        <v>1576</v>
      </c>
      <c r="P43" s="32">
        <v>3456</v>
      </c>
      <c r="Q43" s="32"/>
      <c r="R43" s="32">
        <v>4241</v>
      </c>
      <c r="S43" s="32">
        <v>1986</v>
      </c>
      <c r="T43" s="32">
        <v>2255</v>
      </c>
      <c r="U43" s="23"/>
      <c r="V43" s="24"/>
      <c r="W43" s="25"/>
      <c r="X43" s="26"/>
      <c r="Y43" s="25"/>
      <c r="Z43" s="27"/>
      <c r="AA43" s="28"/>
      <c r="AB43" s="28"/>
      <c r="AC43" s="28"/>
      <c r="AE43" s="35"/>
      <c r="AF43" s="35"/>
      <c r="AG43" s="35"/>
    </row>
    <row r="44" spans="1:33" ht="23.1" customHeight="1" x14ac:dyDescent="0.5">
      <c r="A44" s="30" t="s">
        <v>17</v>
      </c>
      <c r="B44" s="31">
        <f t="shared" si="7"/>
        <v>42548.607499999998</v>
      </c>
      <c r="C44" s="31">
        <f t="shared" si="8"/>
        <v>16920.84</v>
      </c>
      <c r="D44" s="31">
        <f t="shared" si="8"/>
        <v>25627.767500000002</v>
      </c>
      <c r="E44" s="32"/>
      <c r="F44" s="32">
        <v>45421.43</v>
      </c>
      <c r="G44" s="32">
        <v>16612.36</v>
      </c>
      <c r="H44" s="32">
        <v>28809.07</v>
      </c>
      <c r="I44" s="32"/>
      <c r="J44" s="51">
        <v>38067</v>
      </c>
      <c r="K44" s="32">
        <v>15385</v>
      </c>
      <c r="L44" s="32">
        <v>22682</v>
      </c>
      <c r="M44" s="32"/>
      <c r="N44" s="32">
        <v>41610</v>
      </c>
      <c r="O44" s="32">
        <v>15877</v>
      </c>
      <c r="P44" s="32">
        <v>25733</v>
      </c>
      <c r="Q44" s="32"/>
      <c r="R44" s="32">
        <v>45096</v>
      </c>
      <c r="S44" s="32">
        <v>19809</v>
      </c>
      <c r="T44" s="32">
        <v>25287</v>
      </c>
      <c r="U44" s="23"/>
      <c r="V44" s="24"/>
      <c r="W44" s="25"/>
      <c r="X44" s="26"/>
      <c r="Y44" s="25"/>
      <c r="Z44" s="27"/>
      <c r="AA44" s="28"/>
      <c r="AB44" s="28"/>
      <c r="AC44" s="28"/>
      <c r="AE44" s="35"/>
      <c r="AF44" s="35"/>
      <c r="AG44" s="35"/>
    </row>
    <row r="45" spans="1:33" ht="23.1" customHeight="1" x14ac:dyDescent="0.5">
      <c r="A45" s="30" t="s">
        <v>18</v>
      </c>
      <c r="B45" s="31">
        <f t="shared" si="7"/>
        <v>105457.79000000001</v>
      </c>
      <c r="C45" s="31">
        <f t="shared" si="8"/>
        <v>59541.334999999999</v>
      </c>
      <c r="D45" s="31">
        <f t="shared" si="8"/>
        <v>45916.455000000002</v>
      </c>
      <c r="E45" s="32"/>
      <c r="F45" s="32">
        <v>89290.17</v>
      </c>
      <c r="G45" s="32">
        <v>52269.34</v>
      </c>
      <c r="H45" s="32">
        <v>37020.82</v>
      </c>
      <c r="I45" s="32"/>
      <c r="J45" s="51">
        <v>104695</v>
      </c>
      <c r="K45" s="32">
        <v>59541</v>
      </c>
      <c r="L45" s="32">
        <v>45154</v>
      </c>
      <c r="M45" s="32"/>
      <c r="N45" s="32">
        <v>113701</v>
      </c>
      <c r="O45" s="32">
        <v>63485</v>
      </c>
      <c r="P45" s="32">
        <v>50216</v>
      </c>
      <c r="Q45" s="32"/>
      <c r="R45" s="32">
        <v>114145</v>
      </c>
      <c r="S45" s="32">
        <v>62870</v>
      </c>
      <c r="T45" s="32">
        <v>51275</v>
      </c>
      <c r="U45" s="23"/>
      <c r="V45" s="24"/>
      <c r="W45" s="25"/>
      <c r="X45" s="26"/>
      <c r="Y45" s="25"/>
      <c r="Z45" s="27"/>
      <c r="AA45" s="28"/>
      <c r="AB45" s="28"/>
      <c r="AC45" s="28"/>
      <c r="AE45" s="35"/>
      <c r="AF45" s="35"/>
      <c r="AG45" s="35"/>
    </row>
    <row r="46" spans="1:33" ht="23.1" customHeight="1" x14ac:dyDescent="0.5">
      <c r="A46" s="30" t="s">
        <v>19</v>
      </c>
      <c r="B46" s="31">
        <f t="shared" si="7"/>
        <v>15804.762500000001</v>
      </c>
      <c r="C46" s="31">
        <f t="shared" si="8"/>
        <v>12160.7925</v>
      </c>
      <c r="D46" s="31">
        <f t="shared" si="8"/>
        <v>3643.9700000000003</v>
      </c>
      <c r="E46" s="32"/>
      <c r="F46" s="32">
        <v>18681.04</v>
      </c>
      <c r="G46" s="32">
        <v>14172.17</v>
      </c>
      <c r="H46" s="32">
        <v>4508.88</v>
      </c>
      <c r="I46" s="32"/>
      <c r="J46" s="51">
        <v>11502</v>
      </c>
      <c r="K46" s="32">
        <v>8711</v>
      </c>
      <c r="L46" s="32">
        <v>2791</v>
      </c>
      <c r="M46" s="32"/>
      <c r="N46" s="32">
        <v>18903</v>
      </c>
      <c r="O46" s="32">
        <v>14365</v>
      </c>
      <c r="P46" s="32">
        <v>4538</v>
      </c>
      <c r="Q46" s="32"/>
      <c r="R46" s="32">
        <v>14133</v>
      </c>
      <c r="S46" s="32">
        <v>11395</v>
      </c>
      <c r="T46" s="32">
        <v>2738</v>
      </c>
      <c r="V46" s="36"/>
      <c r="W46" s="37"/>
      <c r="X46" s="37"/>
      <c r="Y46" s="37"/>
      <c r="AA46" s="28"/>
      <c r="AB46" s="28"/>
      <c r="AC46" s="28"/>
      <c r="AE46" s="35"/>
      <c r="AF46" s="35"/>
      <c r="AG46" s="35"/>
    </row>
    <row r="47" spans="1:33" ht="23.1" customHeight="1" x14ac:dyDescent="0.5">
      <c r="A47" s="30" t="s">
        <v>20</v>
      </c>
      <c r="B47" s="31">
        <f t="shared" si="7"/>
        <v>6154.95</v>
      </c>
      <c r="C47" s="31">
        <f t="shared" si="8"/>
        <v>5198.8374999999996</v>
      </c>
      <c r="D47" s="31">
        <f t="shared" si="8"/>
        <v>956.11249999999995</v>
      </c>
      <c r="E47" s="32"/>
      <c r="F47" s="32">
        <v>9023.7999999999993</v>
      </c>
      <c r="G47" s="32">
        <v>7527.35</v>
      </c>
      <c r="H47" s="32">
        <v>1496.45</v>
      </c>
      <c r="I47" s="32"/>
      <c r="J47" s="51">
        <v>5906</v>
      </c>
      <c r="K47" s="32">
        <v>5124</v>
      </c>
      <c r="L47" s="32">
        <v>782</v>
      </c>
      <c r="M47" s="32"/>
      <c r="N47" s="32">
        <v>6227</v>
      </c>
      <c r="O47" s="32">
        <v>5056</v>
      </c>
      <c r="P47" s="32">
        <v>1171</v>
      </c>
      <c r="Q47" s="32"/>
      <c r="R47" s="32">
        <v>3463</v>
      </c>
      <c r="S47" s="32">
        <v>3088</v>
      </c>
      <c r="T47" s="32">
        <v>375</v>
      </c>
      <c r="V47" s="36"/>
      <c r="W47" s="37"/>
      <c r="X47" s="37"/>
      <c r="Y47" s="37"/>
      <c r="AA47" s="28"/>
      <c r="AB47" s="28"/>
      <c r="AC47" s="28"/>
      <c r="AE47" s="35"/>
      <c r="AF47" s="35"/>
      <c r="AG47" s="35"/>
    </row>
    <row r="48" spans="1:33" ht="23.1" customHeight="1" x14ac:dyDescent="0.5">
      <c r="A48" s="30" t="s">
        <v>21</v>
      </c>
      <c r="B48" s="31">
        <f t="shared" si="7"/>
        <v>19509.482499999998</v>
      </c>
      <c r="C48" s="31">
        <f t="shared" si="8"/>
        <v>12823.872499999999</v>
      </c>
      <c r="D48" s="31">
        <f t="shared" si="8"/>
        <v>6685.61</v>
      </c>
      <c r="E48" s="31"/>
      <c r="F48" s="31">
        <v>22308.92</v>
      </c>
      <c r="G48" s="31">
        <v>14852.49</v>
      </c>
      <c r="H48" s="31">
        <v>7456.44</v>
      </c>
      <c r="I48" s="31"/>
      <c r="J48" s="31">
        <v>21079</v>
      </c>
      <c r="K48" s="31">
        <v>12473</v>
      </c>
      <c r="L48" s="31">
        <v>8606</v>
      </c>
      <c r="M48" s="31"/>
      <c r="N48" s="31">
        <v>20185</v>
      </c>
      <c r="O48" s="31">
        <v>14504</v>
      </c>
      <c r="P48" s="31">
        <v>5681</v>
      </c>
      <c r="Q48" s="31"/>
      <c r="R48" s="32">
        <v>14465</v>
      </c>
      <c r="S48" s="32">
        <v>9466</v>
      </c>
      <c r="T48" s="32">
        <v>4999</v>
      </c>
      <c r="U48" s="23"/>
      <c r="V48" s="24"/>
      <c r="W48" s="25"/>
      <c r="X48" s="26"/>
      <c r="Y48" s="25"/>
      <c r="Z48" s="27"/>
      <c r="AA48" s="28"/>
      <c r="AB48" s="28"/>
      <c r="AC48" s="28"/>
      <c r="AE48" s="35"/>
      <c r="AF48" s="35"/>
      <c r="AG48" s="35"/>
    </row>
    <row r="49" spans="1:33" ht="23.1" customHeight="1" x14ac:dyDescent="0.5">
      <c r="A49" s="39" t="s">
        <v>22</v>
      </c>
      <c r="B49" s="40">
        <v>0</v>
      </c>
      <c r="C49" s="40">
        <v>0</v>
      </c>
      <c r="D49" s="40">
        <v>0</v>
      </c>
      <c r="E49" s="40"/>
      <c r="F49" s="40">
        <v>0</v>
      </c>
      <c r="G49" s="40">
        <v>0</v>
      </c>
      <c r="H49" s="40">
        <v>0</v>
      </c>
      <c r="I49" s="40"/>
      <c r="J49" s="40">
        <v>0</v>
      </c>
      <c r="K49" s="40">
        <v>0</v>
      </c>
      <c r="L49" s="40">
        <v>0</v>
      </c>
      <c r="M49" s="40"/>
      <c r="N49" s="40">
        <v>0</v>
      </c>
      <c r="O49" s="40">
        <v>0</v>
      </c>
      <c r="P49" s="40">
        <v>0</v>
      </c>
      <c r="Q49" s="40"/>
      <c r="R49" s="40">
        <v>0</v>
      </c>
      <c r="S49" s="40">
        <v>0</v>
      </c>
      <c r="T49" s="40">
        <v>0</v>
      </c>
      <c r="U49" s="41"/>
      <c r="V49" s="42"/>
      <c r="W49" s="25"/>
      <c r="X49" s="26"/>
      <c r="Y49" s="25"/>
      <c r="Z49" s="43"/>
      <c r="AA49" s="28"/>
      <c r="AB49" s="28"/>
      <c r="AC49" s="28"/>
    </row>
    <row r="50" spans="1:33" s="50" customFormat="1" ht="22.5" customHeight="1" x14ac:dyDescent="0.5">
      <c r="A50" s="65"/>
      <c r="B50" s="66"/>
      <c r="C50" s="66"/>
      <c r="D50" s="66"/>
      <c r="E50" s="67"/>
      <c r="F50" s="68"/>
      <c r="G50" s="68"/>
      <c r="H50" s="68"/>
      <c r="I50" s="67"/>
      <c r="J50" s="68"/>
      <c r="K50" s="68"/>
      <c r="L50" s="68"/>
      <c r="M50" s="67"/>
      <c r="N50" s="68"/>
      <c r="O50" s="68"/>
      <c r="P50" s="68"/>
      <c r="Q50" s="67"/>
      <c r="R50" s="68"/>
      <c r="S50" s="68"/>
      <c r="T50" s="68"/>
      <c r="U50" s="47"/>
    </row>
    <row r="51" spans="1:33" s="35" customFormat="1" ht="23.1" customHeight="1" x14ac:dyDescent="0.5">
      <c r="A51" s="11"/>
      <c r="B51" s="107" t="s">
        <v>26</v>
      </c>
      <c r="C51" s="107"/>
      <c r="D51" s="107"/>
      <c r="E51" s="107"/>
      <c r="F51" s="107"/>
      <c r="G51" s="107"/>
      <c r="H51" s="107"/>
      <c r="I51" s="107"/>
      <c r="J51" s="107"/>
      <c r="K51" s="107"/>
      <c r="L51" s="107"/>
      <c r="M51" s="107"/>
      <c r="N51" s="107"/>
      <c r="O51" s="107"/>
      <c r="P51" s="107"/>
      <c r="Q51" s="107"/>
      <c r="R51" s="107"/>
      <c r="S51" s="107"/>
      <c r="T51" s="107"/>
      <c r="U51" s="11"/>
    </row>
    <row r="52" spans="1:33" s="35" customFormat="1" ht="23.1" customHeight="1" x14ac:dyDescent="0.5">
      <c r="A52" s="16" t="s">
        <v>11</v>
      </c>
      <c r="B52" s="69"/>
      <c r="C52" s="69"/>
      <c r="D52" s="69"/>
      <c r="E52" s="69"/>
      <c r="F52" s="69"/>
      <c r="G52" s="69"/>
      <c r="H52" s="69"/>
      <c r="I52" s="69"/>
      <c r="J52" s="69"/>
      <c r="K52" s="69"/>
      <c r="L52" s="69"/>
      <c r="M52" s="69"/>
      <c r="N52" s="69"/>
      <c r="O52" s="69"/>
      <c r="P52" s="69"/>
      <c r="Q52" s="69"/>
      <c r="R52" s="69"/>
      <c r="S52" s="69"/>
      <c r="T52" s="69"/>
      <c r="U52" s="70"/>
      <c r="V52" s="71"/>
      <c r="W52" s="71"/>
      <c r="X52" s="70"/>
      <c r="Y52" s="71"/>
      <c r="Z52" s="72"/>
      <c r="AE52" s="11"/>
      <c r="AF52" s="11"/>
      <c r="AG52" s="11"/>
    </row>
    <row r="53" spans="1:33" s="9" customFormat="1" ht="23.1" customHeight="1" x14ac:dyDescent="0.5">
      <c r="A53" s="19" t="s">
        <v>12</v>
      </c>
      <c r="B53" s="73">
        <f t="shared" ref="B53:S53" si="9">SUM(B54:B63)</f>
        <v>99.999999968129359</v>
      </c>
      <c r="C53" s="73">
        <f>SUM(C54:C63)</f>
        <v>99.966608945113578</v>
      </c>
      <c r="D53" s="73">
        <f>SUM(D54:D63)</f>
        <v>99.999999958707107</v>
      </c>
      <c r="E53" s="73"/>
      <c r="F53" s="73">
        <f t="shared" si="9"/>
        <v>100.00000000000001</v>
      </c>
      <c r="G53" s="73">
        <f t="shared" si="9"/>
        <v>100</v>
      </c>
      <c r="H53" s="73">
        <f t="shared" si="9"/>
        <v>99.999999999999986</v>
      </c>
      <c r="I53" s="73"/>
      <c r="J53" s="73">
        <f t="shared" si="9"/>
        <v>99.999999999999986</v>
      </c>
      <c r="K53" s="73">
        <f t="shared" si="9"/>
        <v>100</v>
      </c>
      <c r="L53" s="73">
        <f t="shared" si="9"/>
        <v>100</v>
      </c>
      <c r="M53" s="73"/>
      <c r="N53" s="73">
        <f t="shared" si="9"/>
        <v>99.999999999999986</v>
      </c>
      <c r="O53" s="73">
        <f t="shared" si="9"/>
        <v>99.999999999999986</v>
      </c>
      <c r="P53" s="73">
        <f t="shared" si="9"/>
        <v>100</v>
      </c>
      <c r="Q53" s="73"/>
      <c r="R53" s="73">
        <f t="shared" si="9"/>
        <v>99.999999999999986</v>
      </c>
      <c r="S53" s="73">
        <f t="shared" si="9"/>
        <v>100.00000000000001</v>
      </c>
      <c r="T53" s="73">
        <f>SUM(T54:T63)</f>
        <v>100</v>
      </c>
      <c r="U53" s="74"/>
      <c r="V53" s="75"/>
      <c r="W53" s="76"/>
      <c r="X53" s="77"/>
      <c r="Y53" s="76"/>
      <c r="Z53" s="78"/>
      <c r="AA53" s="79"/>
      <c r="AB53" s="79"/>
      <c r="AC53" s="79"/>
      <c r="AE53" s="34"/>
      <c r="AF53" s="34"/>
      <c r="AG53" s="34"/>
    </row>
    <row r="54" spans="1:33" ht="23.1" customHeight="1" x14ac:dyDescent="0.5">
      <c r="A54" s="30" t="s">
        <v>13</v>
      </c>
      <c r="B54" s="80">
        <f t="shared" ref="B54:D62" si="10">B8/B$7*100</f>
        <v>3.414474207378392</v>
      </c>
      <c r="C54" s="80">
        <f t="shared" si="10"/>
        <v>4.0864955778301235</v>
      </c>
      <c r="D54" s="80">
        <f t="shared" si="10"/>
        <v>2.6353316344747415</v>
      </c>
      <c r="E54" s="81"/>
      <c r="F54" s="81">
        <v>3.5</v>
      </c>
      <c r="G54" s="81">
        <v>4.3</v>
      </c>
      <c r="H54" s="81">
        <v>2.6</v>
      </c>
      <c r="I54" s="81"/>
      <c r="J54" s="82">
        <v>3.4</v>
      </c>
      <c r="K54" s="81">
        <v>4.2</v>
      </c>
      <c r="L54" s="81">
        <v>2.6</v>
      </c>
      <c r="M54" s="81"/>
      <c r="N54" s="81">
        <v>3.3</v>
      </c>
      <c r="O54" s="81">
        <v>3.9</v>
      </c>
      <c r="P54" s="81">
        <v>2.7</v>
      </c>
      <c r="Q54" s="81"/>
      <c r="R54" s="81">
        <v>3.4</v>
      </c>
      <c r="S54" s="81">
        <v>4</v>
      </c>
      <c r="T54" s="81">
        <v>2.7</v>
      </c>
      <c r="U54" s="23"/>
      <c r="V54" s="24"/>
      <c r="W54" s="25"/>
      <c r="X54" s="26"/>
      <c r="Y54" s="25"/>
      <c r="Z54" s="27"/>
      <c r="AA54" s="28"/>
      <c r="AB54" s="28"/>
      <c r="AC54" s="28"/>
      <c r="AE54" s="29"/>
      <c r="AF54" s="29"/>
      <c r="AG54" s="29"/>
    </row>
    <row r="55" spans="1:33" ht="23.1" customHeight="1" x14ac:dyDescent="0.5">
      <c r="A55" s="30" t="s">
        <v>14</v>
      </c>
      <c r="B55" s="80">
        <f t="shared" si="10"/>
        <v>6.0042052771793681</v>
      </c>
      <c r="C55" s="80">
        <f t="shared" si="10"/>
        <v>4.3059094169285803</v>
      </c>
      <c r="D55" s="80">
        <f t="shared" si="10"/>
        <v>7.9732120145959966</v>
      </c>
      <c r="E55" s="81"/>
      <c r="F55" s="81">
        <v>6</v>
      </c>
      <c r="G55" s="81">
        <v>4.3</v>
      </c>
      <c r="H55" s="81">
        <v>7.9</v>
      </c>
      <c r="I55" s="81"/>
      <c r="J55" s="82">
        <v>6.2</v>
      </c>
      <c r="K55" s="81">
        <v>4.5</v>
      </c>
      <c r="L55" s="81">
        <v>8.1</v>
      </c>
      <c r="M55" s="81"/>
      <c r="N55" s="81">
        <v>5.9</v>
      </c>
      <c r="O55" s="81">
        <v>4.2</v>
      </c>
      <c r="P55" s="81">
        <v>8</v>
      </c>
      <c r="Q55" s="81"/>
      <c r="R55" s="81">
        <v>5.9</v>
      </c>
      <c r="S55" s="81">
        <v>4.2</v>
      </c>
      <c r="T55" s="81">
        <v>7.9</v>
      </c>
      <c r="U55" s="23"/>
      <c r="V55" s="24"/>
      <c r="W55" s="25"/>
      <c r="X55" s="26"/>
      <c r="Y55" s="25"/>
      <c r="Z55" s="27"/>
      <c r="AA55" s="28"/>
      <c r="AB55" s="28"/>
      <c r="AC55" s="28"/>
      <c r="AE55" s="35"/>
      <c r="AF55" s="35"/>
      <c r="AG55" s="35"/>
    </row>
    <row r="56" spans="1:33" ht="23.1" customHeight="1" x14ac:dyDescent="0.5">
      <c r="A56" s="30" t="s">
        <v>15</v>
      </c>
      <c r="B56" s="80">
        <f t="shared" si="10"/>
        <v>4.9038282212364681</v>
      </c>
      <c r="C56" s="80">
        <f t="shared" si="10"/>
        <v>4.1176183989340087</v>
      </c>
      <c r="D56" s="80">
        <f t="shared" si="10"/>
        <v>5.8153610544543923</v>
      </c>
      <c r="E56" s="81"/>
      <c r="F56" s="81">
        <v>4.8</v>
      </c>
      <c r="G56" s="81">
        <v>3.9</v>
      </c>
      <c r="H56" s="81">
        <v>5.8</v>
      </c>
      <c r="I56" s="81"/>
      <c r="J56" s="82">
        <v>5.0999999999999996</v>
      </c>
      <c r="K56" s="81">
        <v>4.0999999999999996</v>
      </c>
      <c r="L56" s="81">
        <v>6.2</v>
      </c>
      <c r="M56" s="81"/>
      <c r="N56" s="81">
        <v>4.9000000000000004</v>
      </c>
      <c r="O56" s="81">
        <v>4.2</v>
      </c>
      <c r="P56" s="81">
        <v>5.7</v>
      </c>
      <c r="Q56" s="81"/>
      <c r="R56" s="81">
        <v>4.8</v>
      </c>
      <c r="S56" s="81">
        <v>4.2</v>
      </c>
      <c r="T56" s="81">
        <v>5.5</v>
      </c>
      <c r="V56" s="36"/>
      <c r="W56" s="37"/>
      <c r="X56" s="37"/>
      <c r="Y56" s="37"/>
      <c r="AA56" s="28"/>
      <c r="AB56" s="28"/>
      <c r="AC56" s="28"/>
      <c r="AE56" s="35"/>
      <c r="AF56" s="35"/>
      <c r="AG56" s="35"/>
    </row>
    <row r="57" spans="1:33" ht="23.1" customHeight="1" x14ac:dyDescent="0.5">
      <c r="A57" s="30" t="s">
        <v>16</v>
      </c>
      <c r="B57" s="80">
        <f t="shared" si="10"/>
        <v>4.7960515354373738</v>
      </c>
      <c r="C57" s="80">
        <f t="shared" si="10"/>
        <v>2.6136614300248535</v>
      </c>
      <c r="D57" s="80">
        <f t="shared" si="10"/>
        <v>7.3263178581699044</v>
      </c>
      <c r="E57" s="81"/>
      <c r="F57" s="81">
        <v>4.8</v>
      </c>
      <c r="G57" s="81">
        <v>2.6</v>
      </c>
      <c r="H57" s="81">
        <v>7.3</v>
      </c>
      <c r="I57" s="81"/>
      <c r="J57" s="82">
        <v>4.7</v>
      </c>
      <c r="K57" s="81">
        <v>2.6</v>
      </c>
      <c r="L57" s="81">
        <v>7.1</v>
      </c>
      <c r="M57" s="81"/>
      <c r="N57" s="81">
        <v>4.7</v>
      </c>
      <c r="O57" s="81">
        <v>2.5</v>
      </c>
      <c r="P57" s="81">
        <v>7.2</v>
      </c>
      <c r="Q57" s="81"/>
      <c r="R57" s="81">
        <v>5</v>
      </c>
      <c r="S57" s="81">
        <v>2.7</v>
      </c>
      <c r="T57" s="81">
        <v>7.7</v>
      </c>
      <c r="U57" s="23"/>
      <c r="V57" s="24"/>
      <c r="W57" s="25"/>
      <c r="X57" s="26"/>
      <c r="Y57" s="25"/>
      <c r="Z57" s="27"/>
      <c r="AA57" s="28"/>
      <c r="AB57" s="28"/>
      <c r="AC57" s="28"/>
      <c r="AE57" s="35"/>
      <c r="AF57" s="35"/>
      <c r="AG57" s="35"/>
    </row>
    <row r="58" spans="1:33" ht="23.1" customHeight="1" x14ac:dyDescent="0.5">
      <c r="A58" s="30" t="s">
        <v>17</v>
      </c>
      <c r="B58" s="80">
        <f t="shared" si="10"/>
        <v>20.646038029237317</v>
      </c>
      <c r="C58" s="80">
        <f t="shared" si="10"/>
        <v>15.024936180487828</v>
      </c>
      <c r="D58" s="80">
        <f t="shared" si="10"/>
        <v>27.163151843704487</v>
      </c>
      <c r="E58" s="81"/>
      <c r="F58" s="81">
        <v>20.8</v>
      </c>
      <c r="G58" s="81">
        <v>15.3</v>
      </c>
      <c r="H58" s="81">
        <v>27.1</v>
      </c>
      <c r="I58" s="81"/>
      <c r="J58" s="82">
        <v>20.7</v>
      </c>
      <c r="K58" s="81">
        <v>15.1</v>
      </c>
      <c r="L58" s="81">
        <v>27.1</v>
      </c>
      <c r="M58" s="81"/>
      <c r="N58" s="81">
        <v>20.5</v>
      </c>
      <c r="O58" s="81">
        <v>14.8</v>
      </c>
      <c r="P58" s="81">
        <v>27.2</v>
      </c>
      <c r="Q58" s="81"/>
      <c r="R58" s="81">
        <v>20.7</v>
      </c>
      <c r="S58" s="81">
        <v>15</v>
      </c>
      <c r="T58" s="81">
        <v>27.2</v>
      </c>
      <c r="U58" s="23"/>
      <c r="V58" s="24"/>
      <c r="W58" s="25"/>
      <c r="X58" s="26"/>
      <c r="Y58" s="25"/>
      <c r="Z58" s="27"/>
      <c r="AA58" s="28"/>
      <c r="AB58" s="28"/>
      <c r="AC58" s="28"/>
      <c r="AE58" s="35"/>
      <c r="AF58" s="35"/>
      <c r="AG58" s="35"/>
    </row>
    <row r="59" spans="1:33" ht="23.1" customHeight="1" x14ac:dyDescent="0.5">
      <c r="A59" s="30" t="s">
        <v>18</v>
      </c>
      <c r="B59" s="80">
        <f t="shared" si="10"/>
        <v>27.84552454795714</v>
      </c>
      <c r="C59" s="80">
        <f t="shared" si="10"/>
        <v>30.344998960227926</v>
      </c>
      <c r="D59" s="80">
        <f t="shared" si="10"/>
        <v>24.947630209902925</v>
      </c>
      <c r="E59" s="81"/>
      <c r="F59" s="81">
        <v>26.2</v>
      </c>
      <c r="G59" s="81">
        <v>28.6</v>
      </c>
      <c r="H59" s="81">
        <v>23.5</v>
      </c>
      <c r="I59" s="81"/>
      <c r="J59" s="82">
        <v>27.3</v>
      </c>
      <c r="K59" s="81">
        <v>29.8</v>
      </c>
      <c r="L59" s="81">
        <v>24.5</v>
      </c>
      <c r="M59" s="81"/>
      <c r="N59" s="81">
        <v>29.3</v>
      </c>
      <c r="O59" s="81">
        <v>31.9</v>
      </c>
      <c r="P59" s="81">
        <v>26.2</v>
      </c>
      <c r="Q59" s="81"/>
      <c r="R59" s="81">
        <v>28.5</v>
      </c>
      <c r="S59" s="81">
        <v>31.1</v>
      </c>
      <c r="T59" s="81">
        <v>25.5</v>
      </c>
      <c r="U59" s="23"/>
      <c r="V59" s="24"/>
      <c r="W59" s="25"/>
      <c r="X59" s="26"/>
      <c r="Y59" s="25"/>
      <c r="Z59" s="27"/>
      <c r="AA59" s="28"/>
      <c r="AB59" s="28"/>
      <c r="AC59" s="28"/>
      <c r="AE59" s="35"/>
      <c r="AF59" s="35"/>
      <c r="AG59" s="35"/>
    </row>
    <row r="60" spans="1:33" ht="23.1" customHeight="1" x14ac:dyDescent="0.5">
      <c r="A60" s="30" t="s">
        <v>19</v>
      </c>
      <c r="B60" s="80">
        <f t="shared" si="10"/>
        <v>10.653251022271613</v>
      </c>
      <c r="C60" s="80">
        <f t="shared" si="10"/>
        <v>14.84725714729441</v>
      </c>
      <c r="D60" s="80">
        <f t="shared" si="10"/>
        <v>5.7907141049897009</v>
      </c>
      <c r="E60" s="81"/>
      <c r="F60" s="81">
        <v>10.9</v>
      </c>
      <c r="G60" s="81">
        <v>15.2</v>
      </c>
      <c r="H60" s="81">
        <v>6</v>
      </c>
      <c r="I60" s="81"/>
      <c r="J60" s="82">
        <v>10.7</v>
      </c>
      <c r="K60" s="81">
        <v>14.9</v>
      </c>
      <c r="L60" s="81">
        <v>5.9</v>
      </c>
      <c r="M60" s="81"/>
      <c r="N60" s="81">
        <v>10.4</v>
      </c>
      <c r="O60" s="81">
        <v>14.6</v>
      </c>
      <c r="P60" s="81">
        <v>5.5</v>
      </c>
      <c r="Q60" s="81"/>
      <c r="R60" s="81">
        <v>10.6</v>
      </c>
      <c r="S60" s="81">
        <v>14.7</v>
      </c>
      <c r="T60" s="81">
        <v>5.8</v>
      </c>
      <c r="V60" s="36"/>
      <c r="W60" s="37"/>
      <c r="X60" s="37"/>
      <c r="Y60" s="37"/>
      <c r="AA60" s="28"/>
      <c r="AB60" s="28"/>
      <c r="AC60" s="28"/>
      <c r="AE60" s="35"/>
      <c r="AF60" s="35"/>
      <c r="AG60" s="35"/>
    </row>
    <row r="61" spans="1:33" ht="23.1" customHeight="1" x14ac:dyDescent="0.5">
      <c r="A61" s="30" t="s">
        <v>20</v>
      </c>
      <c r="B61" s="80">
        <f t="shared" si="10"/>
        <v>10.178521998131917</v>
      </c>
      <c r="C61" s="80">
        <f t="shared" si="10"/>
        <v>13.508457132671833</v>
      </c>
      <c r="D61" s="80">
        <f t="shared" si="10"/>
        <v>6.3177902678542344</v>
      </c>
      <c r="E61" s="81"/>
      <c r="F61" s="81">
        <v>10.5</v>
      </c>
      <c r="G61" s="81">
        <v>13.8</v>
      </c>
      <c r="H61" s="81">
        <v>6.6</v>
      </c>
      <c r="I61" s="81"/>
      <c r="J61" s="82">
        <v>10.1</v>
      </c>
      <c r="K61" s="81">
        <v>13.7</v>
      </c>
      <c r="L61" s="81">
        <v>6</v>
      </c>
      <c r="M61" s="81"/>
      <c r="N61" s="81">
        <v>10.1</v>
      </c>
      <c r="O61" s="81">
        <v>13.3</v>
      </c>
      <c r="P61" s="81">
        <v>6.4</v>
      </c>
      <c r="Q61" s="81"/>
      <c r="R61" s="81">
        <v>10</v>
      </c>
      <c r="S61" s="81">
        <v>13.2</v>
      </c>
      <c r="T61" s="81">
        <v>6.3</v>
      </c>
      <c r="V61" s="36"/>
      <c r="W61" s="37"/>
      <c r="X61" s="37"/>
      <c r="Y61" s="37"/>
      <c r="AA61" s="28"/>
      <c r="AB61" s="28"/>
      <c r="AC61" s="28"/>
      <c r="AE61" s="35"/>
      <c r="AF61" s="35"/>
      <c r="AG61" s="35"/>
    </row>
    <row r="62" spans="1:33" ht="23.1" customHeight="1" x14ac:dyDescent="0.5">
      <c r="A62" s="30" t="s">
        <v>21</v>
      </c>
      <c r="B62" s="80">
        <f t="shared" si="10"/>
        <v>11.504639792646786</v>
      </c>
      <c r="C62" s="80">
        <f t="shared" si="10"/>
        <v>11.117274700714006</v>
      </c>
      <c r="D62" s="80">
        <f t="shared" si="10"/>
        <v>11.953751454346898</v>
      </c>
      <c r="E62" s="80"/>
      <c r="F62" s="80">
        <v>12.5</v>
      </c>
      <c r="G62" s="80">
        <v>12</v>
      </c>
      <c r="H62" s="80">
        <v>13.1</v>
      </c>
      <c r="I62" s="80"/>
      <c r="J62" s="80">
        <v>11.7</v>
      </c>
      <c r="K62" s="80">
        <v>11.1</v>
      </c>
      <c r="L62" s="80">
        <v>12.4</v>
      </c>
      <c r="M62" s="80"/>
      <c r="N62" s="80">
        <v>10.8</v>
      </c>
      <c r="O62" s="80">
        <v>10.6</v>
      </c>
      <c r="P62" s="80">
        <v>11</v>
      </c>
      <c r="Q62" s="80"/>
      <c r="R62" s="81">
        <v>11.1</v>
      </c>
      <c r="S62" s="81">
        <v>10.9</v>
      </c>
      <c r="T62" s="81">
        <v>11.4</v>
      </c>
      <c r="U62" s="23"/>
      <c r="V62" s="24"/>
      <c r="W62" s="25"/>
      <c r="X62" s="26"/>
      <c r="Y62" s="25"/>
      <c r="Z62" s="27"/>
      <c r="AA62" s="28"/>
      <c r="AB62" s="28"/>
      <c r="AC62" s="28"/>
      <c r="AE62" s="35"/>
      <c r="AF62" s="35"/>
      <c r="AG62" s="35"/>
    </row>
    <row r="63" spans="1:33" ht="23.1" customHeight="1" x14ac:dyDescent="0.5">
      <c r="A63" s="39" t="s">
        <v>22</v>
      </c>
      <c r="B63" s="83">
        <f>B17/B$7*100</f>
        <v>5.3465336652988214E-2</v>
      </c>
      <c r="C63" s="83" t="s">
        <v>27</v>
      </c>
      <c r="D63" s="83">
        <f>D17/D$7*100</f>
        <v>7.6739516213822245E-2</v>
      </c>
      <c r="E63" s="83"/>
      <c r="F63" s="83" t="s">
        <v>27</v>
      </c>
      <c r="G63" s="83" t="s">
        <v>27</v>
      </c>
      <c r="H63" s="83">
        <v>0.1</v>
      </c>
      <c r="I63" s="83"/>
      <c r="J63" s="83">
        <v>0.1</v>
      </c>
      <c r="K63" s="83" t="s">
        <v>27</v>
      </c>
      <c r="L63" s="83">
        <v>0.1</v>
      </c>
      <c r="M63" s="83"/>
      <c r="N63" s="83">
        <v>0.1</v>
      </c>
      <c r="O63" s="83" t="s">
        <v>27</v>
      </c>
      <c r="P63" s="83">
        <v>0.1</v>
      </c>
      <c r="Q63" s="83"/>
      <c r="R63" s="83" t="s">
        <v>27</v>
      </c>
      <c r="S63" s="83" t="s">
        <v>27</v>
      </c>
      <c r="T63" s="83" t="s">
        <v>27</v>
      </c>
      <c r="U63" s="41"/>
      <c r="V63" s="42"/>
      <c r="W63" s="25"/>
      <c r="X63" s="26"/>
      <c r="Y63" s="25"/>
      <c r="Z63" s="43"/>
      <c r="AA63" s="28"/>
      <c r="AB63" s="28"/>
      <c r="AC63" s="28"/>
    </row>
    <row r="64" spans="1:33" ht="19.5" customHeight="1" x14ac:dyDescent="0.5">
      <c r="A64" s="84" t="s">
        <v>28</v>
      </c>
      <c r="B64" s="36" t="s">
        <v>29</v>
      </c>
      <c r="C64" s="85"/>
      <c r="D64" s="85"/>
      <c r="E64" s="86"/>
      <c r="F64" s="86"/>
      <c r="G64" s="86"/>
      <c r="H64" s="86"/>
      <c r="I64" s="86"/>
      <c r="J64" s="86"/>
      <c r="K64" s="86"/>
      <c r="L64" s="86"/>
      <c r="M64" s="86"/>
      <c r="N64" s="86"/>
      <c r="O64" s="86"/>
      <c r="P64" s="86"/>
      <c r="Q64" s="86"/>
      <c r="R64" s="86"/>
      <c r="S64" s="86"/>
      <c r="T64" s="86"/>
      <c r="U64" s="87"/>
      <c r="V64" s="88"/>
      <c r="W64" s="89"/>
      <c r="X64" s="90"/>
      <c r="Y64" s="91"/>
      <c r="Z64" s="92"/>
    </row>
    <row r="65" spans="1:33" ht="26.25" customHeight="1" x14ac:dyDescent="0.5">
      <c r="B65" s="93"/>
      <c r="C65" s="93"/>
      <c r="D65" s="93"/>
    </row>
    <row r="66" spans="1:33" s="2" customFormat="1" x14ac:dyDescent="0.5">
      <c r="A66" s="1" t="s">
        <v>24</v>
      </c>
      <c r="I66" s="4"/>
      <c r="K66" s="4"/>
      <c r="L66" s="4"/>
      <c r="M66" s="4"/>
      <c r="O66" s="4"/>
      <c r="P66" s="4"/>
      <c r="Q66" s="4"/>
      <c r="S66" s="4"/>
      <c r="T66" s="4"/>
    </row>
    <row r="67" spans="1:33" s="9" customFormat="1" ht="6" customHeight="1" x14ac:dyDescent="0.5">
      <c r="A67" s="5"/>
      <c r="B67" s="6"/>
      <c r="C67" s="6"/>
      <c r="D67" s="6"/>
      <c r="E67" s="7"/>
      <c r="F67" s="7"/>
      <c r="G67" s="7"/>
      <c r="H67" s="7"/>
      <c r="I67" s="7"/>
      <c r="J67" s="6"/>
      <c r="K67" s="7"/>
      <c r="L67" s="7"/>
      <c r="M67" s="7"/>
      <c r="N67" s="6"/>
      <c r="O67" s="7"/>
      <c r="P67" s="7"/>
      <c r="Q67" s="7"/>
      <c r="R67" s="6"/>
      <c r="S67" s="7"/>
      <c r="T67" s="8"/>
    </row>
    <row r="68" spans="1:33" s="11" customFormat="1" ht="21" x14ac:dyDescent="0.5">
      <c r="A68" s="109" t="s">
        <v>1</v>
      </c>
      <c r="B68" s="111" t="s">
        <v>2</v>
      </c>
      <c r="C68" s="111"/>
      <c r="D68" s="111"/>
      <c r="E68" s="10"/>
      <c r="F68" s="112" t="s">
        <v>3</v>
      </c>
      <c r="G68" s="112"/>
      <c r="H68" s="112"/>
      <c r="I68" s="10"/>
      <c r="J68" s="112" t="s">
        <v>4</v>
      </c>
      <c r="K68" s="112"/>
      <c r="L68" s="112"/>
      <c r="M68" s="10"/>
      <c r="N68" s="112" t="s">
        <v>5</v>
      </c>
      <c r="O68" s="112"/>
      <c r="P68" s="112"/>
      <c r="Q68" s="10"/>
      <c r="R68" s="112" t="s">
        <v>6</v>
      </c>
      <c r="S68" s="112"/>
      <c r="T68" s="112"/>
    </row>
    <row r="69" spans="1:33" s="11" customFormat="1" ht="21" x14ac:dyDescent="0.5">
      <c r="A69" s="110"/>
      <c r="B69" s="96" t="s">
        <v>7</v>
      </c>
      <c r="C69" s="96" t="s">
        <v>8</v>
      </c>
      <c r="D69" s="96" t="s">
        <v>9</v>
      </c>
      <c r="E69" s="97"/>
      <c r="F69" s="14" t="s">
        <v>7</v>
      </c>
      <c r="G69" s="14" t="s">
        <v>8</v>
      </c>
      <c r="H69" s="14" t="s">
        <v>9</v>
      </c>
      <c r="I69" s="97"/>
      <c r="J69" s="14" t="s">
        <v>7</v>
      </c>
      <c r="K69" s="14" t="s">
        <v>8</v>
      </c>
      <c r="L69" s="14" t="s">
        <v>9</v>
      </c>
      <c r="M69" s="97"/>
      <c r="N69" s="14" t="s">
        <v>7</v>
      </c>
      <c r="O69" s="14" t="s">
        <v>8</v>
      </c>
      <c r="P69" s="14" t="s">
        <v>9</v>
      </c>
      <c r="Q69" s="97"/>
      <c r="R69" s="14" t="s">
        <v>7</v>
      </c>
      <c r="S69" s="14" t="s">
        <v>8</v>
      </c>
      <c r="T69" s="14" t="s">
        <v>9</v>
      </c>
    </row>
    <row r="70" spans="1:33" s="11" customFormat="1" ht="23.1" customHeight="1" x14ac:dyDescent="0.5">
      <c r="A70" s="98"/>
      <c r="B70" s="107" t="s">
        <v>26</v>
      </c>
      <c r="C70" s="107"/>
      <c r="D70" s="107"/>
      <c r="E70" s="107"/>
      <c r="F70" s="107"/>
      <c r="G70" s="107"/>
      <c r="H70" s="107"/>
      <c r="I70" s="107"/>
      <c r="J70" s="107"/>
      <c r="K70" s="107"/>
      <c r="L70" s="107"/>
      <c r="M70" s="107"/>
      <c r="N70" s="107"/>
      <c r="O70" s="107"/>
      <c r="P70" s="107"/>
      <c r="Q70" s="107"/>
      <c r="R70" s="107"/>
      <c r="S70" s="107"/>
      <c r="T70" s="107"/>
      <c r="AE70" s="35"/>
      <c r="AF70" s="35"/>
      <c r="AG70" s="35"/>
    </row>
    <row r="71" spans="1:33" s="35" customFormat="1" ht="23.1" customHeight="1" x14ac:dyDescent="0.5">
      <c r="A71" s="16" t="s">
        <v>23</v>
      </c>
      <c r="B71" s="69"/>
      <c r="C71" s="69"/>
      <c r="D71" s="69"/>
      <c r="E71" s="69"/>
      <c r="F71" s="69"/>
      <c r="G71" s="69"/>
      <c r="H71" s="69"/>
      <c r="I71" s="69"/>
      <c r="J71" s="69"/>
      <c r="K71" s="69"/>
      <c r="L71" s="69"/>
      <c r="M71" s="69"/>
      <c r="N71" s="69"/>
      <c r="O71" s="69"/>
      <c r="P71" s="69"/>
      <c r="Q71" s="69"/>
      <c r="R71" s="69"/>
      <c r="S71" s="69"/>
      <c r="T71" s="69"/>
      <c r="U71" s="11"/>
      <c r="AE71" s="11"/>
      <c r="AF71" s="11"/>
      <c r="AG71" s="11"/>
    </row>
    <row r="72" spans="1:33" s="47" customFormat="1" ht="23.1" customHeight="1" x14ac:dyDescent="0.5">
      <c r="A72" s="19" t="s">
        <v>12</v>
      </c>
      <c r="B72" s="73">
        <f>SUM(B73:B82)</f>
        <v>99.999999919798242</v>
      </c>
      <c r="C72" s="73">
        <f t="shared" ref="C72:P72" si="11">SUM(C73:C82)</f>
        <v>99.999999902144594</v>
      </c>
      <c r="D72" s="73">
        <f t="shared" si="11"/>
        <v>99.999999941063237</v>
      </c>
      <c r="E72" s="73"/>
      <c r="F72" s="73">
        <f t="shared" si="11"/>
        <v>100</v>
      </c>
      <c r="G72" s="73">
        <f t="shared" si="11"/>
        <v>100.00000000000001</v>
      </c>
      <c r="H72" s="73">
        <f t="shared" si="11"/>
        <v>100.00000000000001</v>
      </c>
      <c r="I72" s="73"/>
      <c r="J72" s="73">
        <f t="shared" si="11"/>
        <v>100</v>
      </c>
      <c r="K72" s="73">
        <f t="shared" si="11"/>
        <v>100</v>
      </c>
      <c r="L72" s="73">
        <f t="shared" si="11"/>
        <v>100</v>
      </c>
      <c r="M72" s="73"/>
      <c r="N72" s="73">
        <f t="shared" si="11"/>
        <v>100</v>
      </c>
      <c r="O72" s="73">
        <f t="shared" si="11"/>
        <v>100</v>
      </c>
      <c r="P72" s="73">
        <f t="shared" si="11"/>
        <v>100</v>
      </c>
      <c r="Q72" s="73"/>
      <c r="R72" s="73">
        <f>SUM(R73:R82)</f>
        <v>99.999999999999986</v>
      </c>
      <c r="S72" s="73">
        <f t="shared" ref="S72:T72" si="12">SUM(S73:S82)</f>
        <v>100.00000000000001</v>
      </c>
      <c r="T72" s="73">
        <f t="shared" si="12"/>
        <v>100.00000000000001</v>
      </c>
    </row>
    <row r="73" spans="1:33" ht="23.1" customHeight="1" x14ac:dyDescent="0.5">
      <c r="A73" s="30" t="s">
        <v>13</v>
      </c>
      <c r="B73" s="80">
        <f t="shared" ref="B73:D81" si="13">B20/B$19*100</f>
        <v>2.7129015036753659</v>
      </c>
      <c r="C73" s="80">
        <f t="shared" si="13"/>
        <v>3.5494800300646605</v>
      </c>
      <c r="D73" s="80">
        <f t="shared" si="13"/>
        <v>1.7051853614322949</v>
      </c>
      <c r="E73" s="81"/>
      <c r="F73" s="81">
        <v>3.2</v>
      </c>
      <c r="G73" s="81">
        <v>4.2</v>
      </c>
      <c r="H73" s="81">
        <v>1.9</v>
      </c>
      <c r="I73" s="81"/>
      <c r="J73" s="82">
        <v>2.8</v>
      </c>
      <c r="K73" s="81">
        <v>3.7</v>
      </c>
      <c r="L73" s="81">
        <v>1.8</v>
      </c>
      <c r="M73" s="81"/>
      <c r="N73" s="81">
        <v>2.5</v>
      </c>
      <c r="O73" s="81">
        <v>3.2</v>
      </c>
      <c r="P73" s="81">
        <v>1.6</v>
      </c>
      <c r="Q73" s="81"/>
      <c r="R73" s="81">
        <v>2.5</v>
      </c>
      <c r="S73" s="81">
        <v>3.2</v>
      </c>
      <c r="T73" s="81">
        <v>1.5</v>
      </c>
      <c r="U73" s="23"/>
      <c r="V73" s="24"/>
      <c r="W73" s="25"/>
      <c r="X73" s="26"/>
      <c r="Y73" s="25"/>
      <c r="Z73" s="27"/>
      <c r="AA73" s="28"/>
      <c r="AB73" s="28"/>
      <c r="AC73" s="28"/>
      <c r="AE73" s="29"/>
      <c r="AF73" s="29"/>
      <c r="AG73" s="29"/>
    </row>
    <row r="74" spans="1:33" ht="23.1" customHeight="1" x14ac:dyDescent="0.5">
      <c r="A74" s="30" t="s">
        <v>14</v>
      </c>
      <c r="B74" s="80">
        <f t="shared" si="13"/>
        <v>4.562167473911992</v>
      </c>
      <c r="C74" s="80">
        <f t="shared" si="13"/>
        <v>2.6007694684501907</v>
      </c>
      <c r="D74" s="80">
        <f t="shared" si="13"/>
        <v>6.9248057309540574</v>
      </c>
      <c r="E74" s="81"/>
      <c r="F74" s="81">
        <v>4.8</v>
      </c>
      <c r="G74" s="81">
        <v>2.6</v>
      </c>
      <c r="H74" s="81">
        <v>7.5</v>
      </c>
      <c r="I74" s="81"/>
      <c r="J74" s="82">
        <v>4.8</v>
      </c>
      <c r="K74" s="81">
        <v>2.9</v>
      </c>
      <c r="L74" s="81">
        <v>7.1</v>
      </c>
      <c r="M74" s="81"/>
      <c r="N74" s="81">
        <v>4.4000000000000004</v>
      </c>
      <c r="O74" s="81">
        <v>2.7</v>
      </c>
      <c r="P74" s="81">
        <v>6.4</v>
      </c>
      <c r="Q74" s="81"/>
      <c r="R74" s="81">
        <v>4.3</v>
      </c>
      <c r="S74" s="81">
        <v>2.2999999999999998</v>
      </c>
      <c r="T74" s="81">
        <v>6.8</v>
      </c>
      <c r="U74" s="23"/>
      <c r="V74" s="24"/>
      <c r="W74" s="25"/>
      <c r="X74" s="26"/>
      <c r="Y74" s="25"/>
      <c r="Z74" s="27"/>
      <c r="AA74" s="28"/>
      <c r="AB74" s="28"/>
      <c r="AC74" s="28"/>
      <c r="AE74" s="35"/>
      <c r="AF74" s="35"/>
      <c r="AG74" s="35"/>
    </row>
    <row r="75" spans="1:33" ht="23.1" customHeight="1" x14ac:dyDescent="0.5">
      <c r="A75" s="30" t="s">
        <v>15</v>
      </c>
      <c r="B75" s="80">
        <f t="shared" si="13"/>
        <v>2.1185091202856947</v>
      </c>
      <c r="C75" s="80">
        <f t="shared" si="13"/>
        <v>1.6730872475546068</v>
      </c>
      <c r="D75" s="80">
        <f t="shared" si="13"/>
        <v>2.6550502782288086</v>
      </c>
      <c r="E75" s="81"/>
      <c r="F75" s="81">
        <v>2.2000000000000002</v>
      </c>
      <c r="G75" s="81">
        <v>1.8</v>
      </c>
      <c r="H75" s="81">
        <v>2.7</v>
      </c>
      <c r="I75" s="81"/>
      <c r="J75" s="82">
        <v>2.2000000000000002</v>
      </c>
      <c r="K75" s="81">
        <v>1.9</v>
      </c>
      <c r="L75" s="81">
        <v>2.6</v>
      </c>
      <c r="M75" s="81"/>
      <c r="N75" s="81">
        <v>2</v>
      </c>
      <c r="O75" s="81">
        <v>1.3</v>
      </c>
      <c r="P75" s="81">
        <v>2.8</v>
      </c>
      <c r="Q75" s="81"/>
      <c r="R75" s="81">
        <v>2.1</v>
      </c>
      <c r="S75" s="81">
        <v>1.8</v>
      </c>
      <c r="T75" s="81">
        <v>2.5</v>
      </c>
      <c r="V75" s="36"/>
      <c r="W75" s="37"/>
      <c r="X75" s="37"/>
      <c r="Y75" s="37"/>
      <c r="AA75" s="28"/>
      <c r="AB75" s="28"/>
      <c r="AC75" s="28"/>
      <c r="AE75" s="35"/>
      <c r="AF75" s="35"/>
      <c r="AG75" s="35"/>
    </row>
    <row r="76" spans="1:33" ht="23.1" customHeight="1" x14ac:dyDescent="0.5">
      <c r="A76" s="30" t="s">
        <v>16</v>
      </c>
      <c r="B76" s="80">
        <f t="shared" si="13"/>
        <v>2.3821375587021079</v>
      </c>
      <c r="C76" s="80">
        <f t="shared" si="13"/>
        <v>1.1453301269683585</v>
      </c>
      <c r="D76" s="80">
        <f t="shared" si="13"/>
        <v>3.8719568338675763</v>
      </c>
      <c r="E76" s="81"/>
      <c r="F76" s="81">
        <v>2.4</v>
      </c>
      <c r="G76" s="81">
        <v>1.2</v>
      </c>
      <c r="H76" s="81">
        <v>3.8</v>
      </c>
      <c r="I76" s="81"/>
      <c r="J76" s="82">
        <v>2.5</v>
      </c>
      <c r="K76" s="81">
        <v>1.2</v>
      </c>
      <c r="L76" s="81">
        <v>4</v>
      </c>
      <c r="M76" s="81"/>
      <c r="N76" s="81">
        <v>2.2000000000000002</v>
      </c>
      <c r="O76" s="81">
        <v>1.2</v>
      </c>
      <c r="P76" s="81">
        <v>3.4</v>
      </c>
      <c r="Q76" s="81"/>
      <c r="R76" s="81">
        <v>2.4</v>
      </c>
      <c r="S76" s="81">
        <v>0.9</v>
      </c>
      <c r="T76" s="81">
        <v>4.3</v>
      </c>
      <c r="U76" s="23"/>
      <c r="V76" s="24"/>
      <c r="W76" s="25"/>
      <c r="X76" s="26"/>
      <c r="Y76" s="25"/>
      <c r="Z76" s="27"/>
      <c r="AA76" s="28"/>
      <c r="AB76" s="28"/>
      <c r="AC76" s="28"/>
      <c r="AE76" s="35"/>
      <c r="AF76" s="35"/>
      <c r="AG76" s="35"/>
    </row>
    <row r="77" spans="1:33" ht="23.1" customHeight="1" x14ac:dyDescent="0.5">
      <c r="A77" s="30" t="s">
        <v>17</v>
      </c>
      <c r="B77" s="80">
        <f t="shared" si="13"/>
        <v>16.757227785185446</v>
      </c>
      <c r="C77" s="80">
        <f t="shared" si="13"/>
        <v>11.474969486805318</v>
      </c>
      <c r="D77" s="80">
        <f t="shared" si="13"/>
        <v>23.120069750242127</v>
      </c>
      <c r="E77" s="81"/>
      <c r="F77" s="81">
        <v>17.100000000000001</v>
      </c>
      <c r="G77" s="81">
        <v>11.9</v>
      </c>
      <c r="H77" s="81">
        <v>23.6</v>
      </c>
      <c r="I77" s="81"/>
      <c r="J77" s="82">
        <v>16.899999999999999</v>
      </c>
      <c r="K77" s="81">
        <v>11.5</v>
      </c>
      <c r="L77" s="81">
        <v>23.1</v>
      </c>
      <c r="M77" s="81"/>
      <c r="N77" s="81">
        <v>16.3</v>
      </c>
      <c r="O77" s="81">
        <v>10.8</v>
      </c>
      <c r="P77" s="81">
        <v>22.8</v>
      </c>
      <c r="Q77" s="81"/>
      <c r="R77" s="81">
        <v>16.899999999999999</v>
      </c>
      <c r="S77" s="81">
        <v>11.7</v>
      </c>
      <c r="T77" s="81">
        <v>23.1</v>
      </c>
      <c r="U77" s="23"/>
      <c r="V77" s="24"/>
      <c r="W77" s="25"/>
      <c r="X77" s="26"/>
      <c r="Y77" s="25"/>
      <c r="Z77" s="27"/>
      <c r="AA77" s="28"/>
      <c r="AB77" s="28"/>
      <c r="AC77" s="28"/>
      <c r="AE77" s="35"/>
      <c r="AF77" s="35"/>
      <c r="AG77" s="35"/>
    </row>
    <row r="78" spans="1:33" ht="23.1" customHeight="1" x14ac:dyDescent="0.5">
      <c r="A78" s="30" t="s">
        <v>18</v>
      </c>
      <c r="B78" s="80">
        <f t="shared" si="13"/>
        <v>49.324303145097666</v>
      </c>
      <c r="C78" s="80">
        <f t="shared" si="13"/>
        <v>51.804383984738912</v>
      </c>
      <c r="D78" s="80">
        <f t="shared" si="13"/>
        <v>46.336875883533878</v>
      </c>
      <c r="E78" s="81"/>
      <c r="F78" s="81">
        <v>43.7</v>
      </c>
      <c r="G78" s="81">
        <v>45.6</v>
      </c>
      <c r="H78" s="81">
        <v>41.4</v>
      </c>
      <c r="I78" s="81"/>
      <c r="J78" s="82">
        <v>47.4</v>
      </c>
      <c r="K78" s="81">
        <v>49.6</v>
      </c>
      <c r="L78" s="81">
        <v>44.8</v>
      </c>
      <c r="M78" s="81"/>
      <c r="N78" s="81">
        <v>53.4</v>
      </c>
      <c r="O78" s="81">
        <v>56.2</v>
      </c>
      <c r="P78" s="81">
        <v>50.2</v>
      </c>
      <c r="Q78" s="81"/>
      <c r="R78" s="81">
        <v>52.3</v>
      </c>
      <c r="S78" s="81">
        <v>55.5</v>
      </c>
      <c r="T78" s="81">
        <v>48.5</v>
      </c>
      <c r="U78" s="23"/>
      <c r="V78" s="24"/>
      <c r="W78" s="25"/>
      <c r="X78" s="26"/>
      <c r="Y78" s="25"/>
      <c r="Z78" s="27"/>
      <c r="AA78" s="28"/>
      <c r="AB78" s="28"/>
      <c r="AC78" s="28"/>
      <c r="AE78" s="35"/>
      <c r="AF78" s="35"/>
      <c r="AG78" s="35"/>
    </row>
    <row r="79" spans="1:33" ht="23.1" customHeight="1" x14ac:dyDescent="0.5">
      <c r="A79" s="30" t="s">
        <v>19</v>
      </c>
      <c r="B79" s="80">
        <f t="shared" si="13"/>
        <v>8.4013364959915204</v>
      </c>
      <c r="C79" s="80">
        <f t="shared" si="13"/>
        <v>11.209215870434326</v>
      </c>
      <c r="D79" s="80">
        <f t="shared" si="13"/>
        <v>5.01905344444127</v>
      </c>
      <c r="E79" s="81"/>
      <c r="F79" s="81">
        <v>9.6</v>
      </c>
      <c r="G79" s="81">
        <v>12.7</v>
      </c>
      <c r="H79" s="81">
        <v>5.8</v>
      </c>
      <c r="I79" s="81"/>
      <c r="J79" s="82">
        <v>8.6999999999999993</v>
      </c>
      <c r="K79" s="81">
        <v>11.8</v>
      </c>
      <c r="L79" s="81">
        <v>5.0999999999999996</v>
      </c>
      <c r="M79" s="81"/>
      <c r="N79" s="81">
        <v>7.7</v>
      </c>
      <c r="O79" s="81">
        <v>10.4</v>
      </c>
      <c r="P79" s="81">
        <v>4.5</v>
      </c>
      <c r="Q79" s="81"/>
      <c r="R79" s="81">
        <v>7.6</v>
      </c>
      <c r="S79" s="81">
        <v>10</v>
      </c>
      <c r="T79" s="81">
        <v>4.7</v>
      </c>
      <c r="V79" s="36"/>
      <c r="W79" s="37"/>
      <c r="X79" s="37"/>
      <c r="Y79" s="37"/>
      <c r="AA79" s="28"/>
      <c r="AB79" s="28"/>
      <c r="AC79" s="28"/>
      <c r="AE79" s="35"/>
      <c r="AF79" s="35"/>
      <c r="AG79" s="35"/>
    </row>
    <row r="80" spans="1:33" ht="23.1" customHeight="1" x14ac:dyDescent="0.5">
      <c r="A80" s="30" t="s">
        <v>20</v>
      </c>
      <c r="B80" s="80">
        <f t="shared" si="13"/>
        <v>3.9918494144531103</v>
      </c>
      <c r="C80" s="80">
        <f t="shared" si="13"/>
        <v>5.4248647552625959</v>
      </c>
      <c r="D80" s="80">
        <f t="shared" si="13"/>
        <v>2.26568427219402</v>
      </c>
      <c r="E80" s="81"/>
      <c r="F80" s="81">
        <v>4.4000000000000004</v>
      </c>
      <c r="G80" s="81">
        <v>6</v>
      </c>
      <c r="H80" s="81">
        <v>2.4</v>
      </c>
      <c r="I80" s="81"/>
      <c r="J80" s="82">
        <v>4.3</v>
      </c>
      <c r="K80" s="81">
        <v>5.9</v>
      </c>
      <c r="L80" s="81">
        <v>2.5</v>
      </c>
      <c r="M80" s="81"/>
      <c r="N80" s="81">
        <v>3.4</v>
      </c>
      <c r="O80" s="81">
        <v>4.5999999999999996</v>
      </c>
      <c r="P80" s="81">
        <v>2</v>
      </c>
      <c r="Q80" s="81"/>
      <c r="R80" s="81">
        <v>3.8</v>
      </c>
      <c r="S80" s="81">
        <v>5.2</v>
      </c>
      <c r="T80" s="81">
        <v>2.2000000000000002</v>
      </c>
      <c r="V80" s="36"/>
      <c r="W80" s="37"/>
      <c r="X80" s="37"/>
      <c r="Y80" s="37"/>
      <c r="AA80" s="28"/>
      <c r="AB80" s="28"/>
      <c r="AC80" s="28"/>
      <c r="AE80" s="35"/>
      <c r="AF80" s="35"/>
      <c r="AG80" s="35"/>
    </row>
    <row r="81" spans="1:33" ht="23.1" customHeight="1" x14ac:dyDescent="0.5">
      <c r="A81" s="30" t="s">
        <v>21</v>
      </c>
      <c r="B81" s="80">
        <f t="shared" si="13"/>
        <v>9.7495674224953373</v>
      </c>
      <c r="C81" s="80">
        <f t="shared" si="13"/>
        <v>11.117898931865644</v>
      </c>
      <c r="D81" s="80">
        <f t="shared" si="13"/>
        <v>8.1013183861692131</v>
      </c>
      <c r="E81" s="80"/>
      <c r="F81" s="80">
        <v>12.6</v>
      </c>
      <c r="G81" s="80">
        <v>14</v>
      </c>
      <c r="H81" s="80">
        <v>10.9</v>
      </c>
      <c r="I81" s="80"/>
      <c r="J81" s="80">
        <v>10.4</v>
      </c>
      <c r="K81" s="80">
        <v>11.5</v>
      </c>
      <c r="L81" s="80">
        <v>9</v>
      </c>
      <c r="M81" s="80"/>
      <c r="N81" s="80">
        <v>8.1</v>
      </c>
      <c r="O81" s="80">
        <v>9.6</v>
      </c>
      <c r="P81" s="80">
        <v>6.3</v>
      </c>
      <c r="Q81" s="80"/>
      <c r="R81" s="81">
        <v>8.1</v>
      </c>
      <c r="S81" s="81">
        <v>9.4</v>
      </c>
      <c r="T81" s="81">
        <v>6.4</v>
      </c>
      <c r="U81" s="23"/>
      <c r="V81" s="24"/>
      <c r="W81" s="25"/>
      <c r="X81" s="26"/>
      <c r="Y81" s="25"/>
      <c r="Z81" s="27"/>
      <c r="AA81" s="28"/>
      <c r="AB81" s="28"/>
      <c r="AC81" s="28"/>
      <c r="AE81" s="35"/>
      <c r="AF81" s="35"/>
      <c r="AG81" s="35"/>
    </row>
    <row r="82" spans="1:33" ht="23.1" customHeight="1" x14ac:dyDescent="0.5">
      <c r="A82" s="39" t="s">
        <v>22</v>
      </c>
      <c r="B82" s="99">
        <v>0</v>
      </c>
      <c r="C82" s="99">
        <v>0</v>
      </c>
      <c r="D82" s="99">
        <v>0</v>
      </c>
      <c r="E82" s="83"/>
      <c r="F82" s="83" t="s">
        <v>30</v>
      </c>
      <c r="G82" s="83" t="s">
        <v>30</v>
      </c>
      <c r="H82" s="83" t="s">
        <v>30</v>
      </c>
      <c r="I82" s="83"/>
      <c r="J82" s="83" t="s">
        <v>30</v>
      </c>
      <c r="K82" s="83" t="s">
        <v>30</v>
      </c>
      <c r="L82" s="83" t="s">
        <v>30</v>
      </c>
      <c r="M82" s="83"/>
      <c r="N82" s="83" t="s">
        <v>30</v>
      </c>
      <c r="O82" s="83" t="s">
        <v>30</v>
      </c>
      <c r="P82" s="83" t="s">
        <v>30</v>
      </c>
      <c r="Q82" s="83"/>
      <c r="R82" s="83">
        <v>0</v>
      </c>
      <c r="S82" s="83">
        <v>0</v>
      </c>
      <c r="T82" s="83">
        <v>0</v>
      </c>
      <c r="U82" s="41"/>
      <c r="V82" s="42"/>
      <c r="W82" s="25"/>
      <c r="X82" s="26"/>
      <c r="Y82" s="25"/>
      <c r="Z82" s="43"/>
      <c r="AA82" s="28"/>
      <c r="AB82" s="28"/>
      <c r="AC82" s="28"/>
    </row>
    <row r="83" spans="1:33" s="35" customFormat="1" ht="23.1" customHeight="1" x14ac:dyDescent="0.5">
      <c r="A83" s="16" t="s">
        <v>25</v>
      </c>
      <c r="B83" s="100"/>
      <c r="C83" s="100"/>
      <c r="D83" s="100"/>
      <c r="E83" s="72"/>
      <c r="F83" s="72"/>
      <c r="G83" s="72"/>
      <c r="H83" s="72"/>
      <c r="I83" s="72"/>
      <c r="J83" s="72"/>
      <c r="K83" s="72"/>
      <c r="L83" s="72"/>
      <c r="M83" s="72"/>
      <c r="N83" s="72"/>
      <c r="O83" s="72"/>
      <c r="P83" s="72"/>
      <c r="Q83" s="72"/>
      <c r="R83" s="72"/>
      <c r="S83" s="72"/>
      <c r="T83" s="72"/>
      <c r="U83" s="11"/>
      <c r="AE83" s="11"/>
      <c r="AF83" s="11"/>
      <c r="AG83" s="11"/>
    </row>
    <row r="84" spans="1:33" s="47" customFormat="1" ht="23.1" customHeight="1" x14ac:dyDescent="0.5">
      <c r="A84" s="19" t="s">
        <v>12</v>
      </c>
      <c r="B84" s="73">
        <f t="shared" ref="B84:S84" si="14">SUM(B85:B94)</f>
        <v>100.0000011179214</v>
      </c>
      <c r="C84" s="73">
        <f t="shared" si="14"/>
        <v>100.00000207148645</v>
      </c>
      <c r="D84" s="73">
        <f t="shared" si="14"/>
        <v>100</v>
      </c>
      <c r="E84" s="73"/>
      <c r="F84" s="73">
        <f t="shared" si="14"/>
        <v>100</v>
      </c>
      <c r="G84" s="73">
        <f t="shared" si="14"/>
        <v>100</v>
      </c>
      <c r="H84" s="73">
        <f t="shared" si="14"/>
        <v>100</v>
      </c>
      <c r="I84" s="73"/>
      <c r="J84" s="73">
        <f t="shared" si="14"/>
        <v>100</v>
      </c>
      <c r="K84" s="73">
        <f t="shared" si="14"/>
        <v>100</v>
      </c>
      <c r="L84" s="73">
        <f t="shared" si="14"/>
        <v>100</v>
      </c>
      <c r="M84" s="73"/>
      <c r="N84" s="73">
        <f t="shared" si="14"/>
        <v>100</v>
      </c>
      <c r="O84" s="73">
        <f t="shared" si="14"/>
        <v>100</v>
      </c>
      <c r="P84" s="73">
        <f t="shared" si="14"/>
        <v>99.999999999999986</v>
      </c>
      <c r="Q84" s="73"/>
      <c r="R84" s="73">
        <f t="shared" si="14"/>
        <v>99.999999999999986</v>
      </c>
      <c r="S84" s="73">
        <f t="shared" si="14"/>
        <v>100</v>
      </c>
      <c r="T84" s="73">
        <f t="shared" ref="T84" si="15">SUM(T85:T94)</f>
        <v>100</v>
      </c>
      <c r="AE84" s="50"/>
      <c r="AF84" s="50"/>
      <c r="AG84" s="50"/>
    </row>
    <row r="85" spans="1:33" ht="23.1" customHeight="1" x14ac:dyDescent="0.5">
      <c r="A85" s="30" t="s">
        <v>13</v>
      </c>
      <c r="B85" s="80">
        <f t="shared" ref="B85:D93" si="16">B40/B$39*100</f>
        <v>4.5674925873706158</v>
      </c>
      <c r="C85" s="80">
        <f t="shared" si="16"/>
        <v>5.4528690947125664</v>
      </c>
      <c r="D85" s="80">
        <f t="shared" si="16"/>
        <v>3.5295127057406068</v>
      </c>
      <c r="E85" s="81"/>
      <c r="F85" s="81">
        <v>4.9000000000000004</v>
      </c>
      <c r="G85" s="81">
        <v>5.6</v>
      </c>
      <c r="H85" s="81">
        <v>3.9</v>
      </c>
      <c r="I85" s="81"/>
      <c r="J85" s="82">
        <v>5</v>
      </c>
      <c r="K85" s="81">
        <v>6.4</v>
      </c>
      <c r="L85" s="81">
        <v>3.4</v>
      </c>
      <c r="M85" s="81"/>
      <c r="N85" s="81">
        <v>4.0999999999999996</v>
      </c>
      <c r="O85" s="81">
        <v>5.2</v>
      </c>
      <c r="P85" s="81">
        <v>2.8</v>
      </c>
      <c r="Q85" s="81"/>
      <c r="R85" s="81">
        <v>4.3</v>
      </c>
      <c r="S85" s="81">
        <v>4.5</v>
      </c>
      <c r="T85" s="81">
        <v>4</v>
      </c>
      <c r="U85" s="23"/>
      <c r="V85" s="24"/>
      <c r="W85" s="25"/>
      <c r="X85" s="26"/>
      <c r="Y85" s="25"/>
      <c r="Z85" s="27"/>
      <c r="AA85" s="28"/>
      <c r="AB85" s="28"/>
      <c r="AC85" s="28"/>
      <c r="AE85" s="29"/>
      <c r="AF85" s="29"/>
      <c r="AG85" s="29"/>
    </row>
    <row r="86" spans="1:33" ht="23.1" customHeight="1" x14ac:dyDescent="0.5">
      <c r="A86" s="30" t="s">
        <v>14</v>
      </c>
      <c r="B86" s="80">
        <f t="shared" si="16"/>
        <v>5.0103515609039047</v>
      </c>
      <c r="C86" s="80">
        <f t="shared" si="16"/>
        <v>2.3599616634143983</v>
      </c>
      <c r="D86" s="80">
        <f t="shared" si="16"/>
        <v>8.1175623003537822</v>
      </c>
      <c r="E86" s="81"/>
      <c r="F86" s="81">
        <v>4.4000000000000004</v>
      </c>
      <c r="G86" s="81">
        <v>1.9</v>
      </c>
      <c r="H86" s="81">
        <v>7.4</v>
      </c>
      <c r="I86" s="81"/>
      <c r="J86" s="82">
        <v>5</v>
      </c>
      <c r="K86" s="81">
        <v>2.2999999999999998</v>
      </c>
      <c r="L86" s="81">
        <v>7.9</v>
      </c>
      <c r="M86" s="81"/>
      <c r="N86" s="81">
        <v>5.0999999999999996</v>
      </c>
      <c r="O86" s="81">
        <v>2.5</v>
      </c>
      <c r="P86" s="81">
        <v>8.3000000000000007</v>
      </c>
      <c r="Q86" s="81"/>
      <c r="R86" s="81">
        <v>5.6</v>
      </c>
      <c r="S86" s="81">
        <v>2.8</v>
      </c>
      <c r="T86" s="81">
        <v>8.8000000000000007</v>
      </c>
      <c r="U86" s="23"/>
      <c r="V86" s="24"/>
      <c r="W86" s="25"/>
      <c r="X86" s="26"/>
      <c r="Y86" s="25"/>
      <c r="Z86" s="27"/>
      <c r="AA86" s="28"/>
      <c r="AB86" s="28"/>
      <c r="AC86" s="28"/>
      <c r="AE86" s="35"/>
      <c r="AF86" s="35"/>
      <c r="AG86" s="35"/>
    </row>
    <row r="87" spans="1:33" ht="23.1" customHeight="1" x14ac:dyDescent="0.5">
      <c r="A87" s="30" t="s">
        <v>15</v>
      </c>
      <c r="B87" s="80">
        <f t="shared" si="16"/>
        <v>3.0680067250126992</v>
      </c>
      <c r="C87" s="80">
        <f t="shared" si="16"/>
        <v>2.1348822307125088</v>
      </c>
      <c r="D87" s="80">
        <f t="shared" si="16"/>
        <v>4.1619644301336178</v>
      </c>
      <c r="E87" s="81"/>
      <c r="F87" s="81">
        <v>3.3</v>
      </c>
      <c r="G87" s="81">
        <v>2.2000000000000002</v>
      </c>
      <c r="H87" s="81">
        <v>4.5999999999999996</v>
      </c>
      <c r="I87" s="81"/>
      <c r="J87" s="82">
        <v>3.5</v>
      </c>
      <c r="K87" s="81">
        <v>2.2000000000000002</v>
      </c>
      <c r="L87" s="81">
        <v>5.0999999999999996</v>
      </c>
      <c r="M87" s="81"/>
      <c r="N87" s="81">
        <v>2.6</v>
      </c>
      <c r="O87" s="81">
        <v>1.9</v>
      </c>
      <c r="P87" s="81">
        <v>3.4</v>
      </c>
      <c r="Q87" s="81"/>
      <c r="R87" s="81">
        <v>2.9</v>
      </c>
      <c r="S87" s="81">
        <v>2.2999999999999998</v>
      </c>
      <c r="T87" s="81">
        <v>3.6</v>
      </c>
      <c r="V87" s="36"/>
      <c r="W87" s="37"/>
      <c r="X87" s="37"/>
      <c r="Y87" s="37"/>
      <c r="AA87" s="28"/>
      <c r="AB87" s="28"/>
      <c r="AC87" s="28"/>
      <c r="AE87" s="35"/>
      <c r="AF87" s="35"/>
      <c r="AG87" s="35"/>
    </row>
    <row r="88" spans="1:33" ht="23.1" customHeight="1" x14ac:dyDescent="0.5">
      <c r="A88" s="30" t="s">
        <v>16</v>
      </c>
      <c r="B88" s="80">
        <f t="shared" si="16"/>
        <v>2.6266222898077753</v>
      </c>
      <c r="C88" s="80">
        <f t="shared" si="16"/>
        <v>1.6862583367749355</v>
      </c>
      <c r="D88" s="80">
        <f t="shared" si="16"/>
        <v>3.7290672457830678</v>
      </c>
      <c r="E88" s="81"/>
      <c r="F88" s="81">
        <v>3.6</v>
      </c>
      <c r="G88" s="81">
        <v>2.2999999999999998</v>
      </c>
      <c r="H88" s="81">
        <v>5.0999999999999996</v>
      </c>
      <c r="I88" s="81"/>
      <c r="J88" s="82">
        <v>2.9</v>
      </c>
      <c r="K88" s="81">
        <v>1.6</v>
      </c>
      <c r="L88" s="81">
        <v>4.5</v>
      </c>
      <c r="M88" s="81"/>
      <c r="N88" s="81">
        <v>2.1</v>
      </c>
      <c r="O88" s="81">
        <v>1.2</v>
      </c>
      <c r="P88" s="81">
        <v>3.3</v>
      </c>
      <c r="Q88" s="81"/>
      <c r="R88" s="81">
        <v>1.9</v>
      </c>
      <c r="S88" s="81">
        <v>1.6</v>
      </c>
      <c r="T88" s="81">
        <v>2.2000000000000002</v>
      </c>
      <c r="U88" s="23"/>
      <c r="V88" s="24"/>
      <c r="W88" s="25"/>
      <c r="X88" s="26"/>
      <c r="Y88" s="25"/>
      <c r="Z88" s="27"/>
      <c r="AA88" s="28"/>
      <c r="AB88" s="28"/>
      <c r="AC88" s="28"/>
      <c r="AE88" s="35"/>
      <c r="AF88" s="35"/>
      <c r="AG88" s="35"/>
    </row>
    <row r="89" spans="1:33" ht="23.1" customHeight="1" x14ac:dyDescent="0.5">
      <c r="A89" s="30" t="s">
        <v>17</v>
      </c>
      <c r="B89" s="80">
        <f t="shared" si="16"/>
        <v>19.02639956856283</v>
      </c>
      <c r="C89" s="80">
        <f t="shared" si="16"/>
        <v>14.020516374758666</v>
      </c>
      <c r="D89" s="80">
        <f t="shared" si="16"/>
        <v>24.895096108250549</v>
      </c>
      <c r="E89" s="81"/>
      <c r="F89" s="81">
        <v>20.6</v>
      </c>
      <c r="G89" s="81">
        <v>13.9</v>
      </c>
      <c r="H89" s="81">
        <v>28.7</v>
      </c>
      <c r="I89" s="81"/>
      <c r="J89" s="82">
        <v>17.600000000000001</v>
      </c>
      <c r="K89" s="81">
        <v>13.3</v>
      </c>
      <c r="L89" s="81">
        <v>22.4</v>
      </c>
      <c r="M89" s="81"/>
      <c r="N89" s="81">
        <v>17.8</v>
      </c>
      <c r="O89" s="81">
        <v>12.5</v>
      </c>
      <c r="P89" s="81">
        <v>24.2</v>
      </c>
      <c r="Q89" s="81"/>
      <c r="R89" s="81">
        <v>20.100000000000001</v>
      </c>
      <c r="S89" s="81">
        <v>16.5</v>
      </c>
      <c r="T89" s="81">
        <v>24.3</v>
      </c>
      <c r="U89" s="23"/>
      <c r="V89" s="24"/>
      <c r="W89" s="25"/>
      <c r="X89" s="26"/>
      <c r="Y89" s="25"/>
      <c r="Z89" s="27"/>
      <c r="AA89" s="28"/>
      <c r="AB89" s="28"/>
      <c r="AC89" s="28"/>
      <c r="AE89" s="35"/>
      <c r="AF89" s="35"/>
      <c r="AG89" s="35"/>
    </row>
    <row r="90" spans="1:33" ht="23.1" customHeight="1" x14ac:dyDescent="0.5">
      <c r="A90" s="30" t="s">
        <v>18</v>
      </c>
      <c r="B90" s="80">
        <f t="shared" si="16"/>
        <v>47.157408151549717</v>
      </c>
      <c r="C90" s="80">
        <f t="shared" si="16"/>
        <v>49.335627684115629</v>
      </c>
      <c r="D90" s="80">
        <f t="shared" si="16"/>
        <v>44.603750996849861</v>
      </c>
      <c r="E90" s="81"/>
      <c r="F90" s="81">
        <v>40.5</v>
      </c>
      <c r="G90" s="81">
        <v>43.6</v>
      </c>
      <c r="H90" s="81">
        <v>36.9</v>
      </c>
      <c r="I90" s="81"/>
      <c r="J90" s="82">
        <v>48.3</v>
      </c>
      <c r="K90" s="81">
        <v>51.5</v>
      </c>
      <c r="L90" s="81">
        <v>44.6</v>
      </c>
      <c r="M90" s="81"/>
      <c r="N90" s="81">
        <v>48.8</v>
      </c>
      <c r="O90" s="81">
        <v>50</v>
      </c>
      <c r="P90" s="81">
        <v>47.3</v>
      </c>
      <c r="Q90" s="81"/>
      <c r="R90" s="81">
        <v>50.9</v>
      </c>
      <c r="S90" s="81">
        <v>52.3</v>
      </c>
      <c r="T90" s="81">
        <v>49.3</v>
      </c>
      <c r="U90" s="23"/>
      <c r="V90" s="24"/>
      <c r="W90" s="25"/>
      <c r="X90" s="26"/>
      <c r="Y90" s="25"/>
      <c r="Z90" s="27"/>
      <c r="AA90" s="28"/>
      <c r="AB90" s="28"/>
      <c r="AC90" s="28"/>
      <c r="AE90" s="35"/>
      <c r="AF90" s="35"/>
      <c r="AG90" s="35"/>
    </row>
    <row r="91" spans="1:33" ht="23.1" customHeight="1" x14ac:dyDescent="0.5">
      <c r="A91" s="30" t="s">
        <v>19</v>
      </c>
      <c r="B91" s="80">
        <f t="shared" si="16"/>
        <v>7.0673928967296522</v>
      </c>
      <c r="C91" s="80">
        <f t="shared" si="16"/>
        <v>10.076366798355894</v>
      </c>
      <c r="D91" s="80">
        <f t="shared" si="16"/>
        <v>3.5397926630004641</v>
      </c>
      <c r="E91" s="81"/>
      <c r="F91" s="81">
        <v>8.5</v>
      </c>
      <c r="G91" s="81">
        <v>11.8</v>
      </c>
      <c r="H91" s="81">
        <v>4.5</v>
      </c>
      <c r="I91" s="81"/>
      <c r="J91" s="82">
        <v>5.3</v>
      </c>
      <c r="K91" s="81">
        <v>7.5</v>
      </c>
      <c r="L91" s="81">
        <v>2.8</v>
      </c>
      <c r="M91" s="81"/>
      <c r="N91" s="81">
        <v>8.1</v>
      </c>
      <c r="O91" s="81">
        <v>11.3</v>
      </c>
      <c r="P91" s="81">
        <v>4.3</v>
      </c>
      <c r="Q91" s="81"/>
      <c r="R91" s="81">
        <v>6.3</v>
      </c>
      <c r="S91" s="81">
        <v>9.5</v>
      </c>
      <c r="T91" s="81">
        <v>2.6</v>
      </c>
      <c r="V91" s="36"/>
      <c r="W91" s="37"/>
      <c r="X91" s="37"/>
      <c r="Y91" s="37"/>
      <c r="AA91" s="28"/>
      <c r="AB91" s="28"/>
      <c r="AC91" s="28"/>
      <c r="AE91" s="35"/>
      <c r="AF91" s="35"/>
      <c r="AG91" s="35"/>
    </row>
    <row r="92" spans="1:33" ht="23.1" customHeight="1" x14ac:dyDescent="0.5">
      <c r="A92" s="30" t="s">
        <v>20</v>
      </c>
      <c r="B92" s="80">
        <f t="shared" si="16"/>
        <v>2.7523001316676643</v>
      </c>
      <c r="C92" s="80">
        <f t="shared" si="16"/>
        <v>4.3077285937612668</v>
      </c>
      <c r="D92" s="80">
        <f t="shared" si="16"/>
        <v>0.92877823157244188</v>
      </c>
      <c r="E92" s="81"/>
      <c r="F92" s="81">
        <v>4.0999999999999996</v>
      </c>
      <c r="G92" s="81">
        <v>6.3</v>
      </c>
      <c r="H92" s="81">
        <v>1.5</v>
      </c>
      <c r="I92" s="81"/>
      <c r="J92" s="82">
        <v>2.7</v>
      </c>
      <c r="K92" s="81">
        <v>4.4000000000000004</v>
      </c>
      <c r="L92" s="81">
        <v>0.8</v>
      </c>
      <c r="M92" s="81"/>
      <c r="N92" s="81">
        <v>2.7</v>
      </c>
      <c r="O92" s="81">
        <v>4</v>
      </c>
      <c r="P92" s="81">
        <v>1.1000000000000001</v>
      </c>
      <c r="Q92" s="81"/>
      <c r="R92" s="81">
        <v>1.5</v>
      </c>
      <c r="S92" s="81">
        <v>2.6</v>
      </c>
      <c r="T92" s="81">
        <v>0.4</v>
      </c>
      <c r="V92" s="36"/>
      <c r="W92" s="37"/>
      <c r="X92" s="37"/>
      <c r="Y92" s="37"/>
      <c r="AA92" s="28"/>
      <c r="AB92" s="28"/>
      <c r="AC92" s="28"/>
      <c r="AE92" s="35"/>
      <c r="AF92" s="35"/>
      <c r="AG92" s="35"/>
    </row>
    <row r="93" spans="1:33" ht="23.1" customHeight="1" x14ac:dyDescent="0.5">
      <c r="A93" s="30" t="s">
        <v>21</v>
      </c>
      <c r="B93" s="80">
        <f t="shared" si="16"/>
        <v>8.7240272063165403</v>
      </c>
      <c r="C93" s="80">
        <f t="shared" si="16"/>
        <v>10.625791294880592</v>
      </c>
      <c r="D93" s="80">
        <f t="shared" si="16"/>
        <v>6.4944753183156099</v>
      </c>
      <c r="E93" s="80"/>
      <c r="F93" s="80">
        <v>10.1</v>
      </c>
      <c r="G93" s="80">
        <v>12.4</v>
      </c>
      <c r="H93" s="80">
        <v>7.4</v>
      </c>
      <c r="I93" s="80"/>
      <c r="J93" s="80">
        <v>9.6999999999999993</v>
      </c>
      <c r="K93" s="80">
        <v>10.8</v>
      </c>
      <c r="L93" s="80">
        <v>8.5</v>
      </c>
      <c r="M93" s="80"/>
      <c r="N93" s="80">
        <v>8.6999999999999993</v>
      </c>
      <c r="O93" s="80">
        <v>11.4</v>
      </c>
      <c r="P93" s="80">
        <v>5.3</v>
      </c>
      <c r="Q93" s="80"/>
      <c r="R93" s="81">
        <v>6.5</v>
      </c>
      <c r="S93" s="81">
        <v>7.9</v>
      </c>
      <c r="T93" s="81">
        <v>4.8</v>
      </c>
      <c r="U93" s="23"/>
      <c r="V93" s="24"/>
      <c r="W93" s="25"/>
      <c r="X93" s="26"/>
      <c r="Y93" s="25"/>
      <c r="Z93" s="27"/>
      <c r="AA93" s="28"/>
      <c r="AB93" s="28"/>
      <c r="AC93" s="28"/>
      <c r="AE93" s="35"/>
      <c r="AF93" s="35"/>
      <c r="AG93" s="35"/>
    </row>
    <row r="94" spans="1:33" ht="23.1" customHeight="1" x14ac:dyDescent="0.5">
      <c r="A94" s="39" t="s">
        <v>22</v>
      </c>
      <c r="B94" s="83">
        <v>0</v>
      </c>
      <c r="C94" s="83">
        <v>0</v>
      </c>
      <c r="D94" s="83">
        <v>0</v>
      </c>
      <c r="E94" s="83"/>
      <c r="F94" s="83" t="s">
        <v>30</v>
      </c>
      <c r="G94" s="83" t="s">
        <v>30</v>
      </c>
      <c r="H94" s="83" t="s">
        <v>30</v>
      </c>
      <c r="I94" s="83"/>
      <c r="J94" s="83" t="s">
        <v>30</v>
      </c>
      <c r="K94" s="83" t="s">
        <v>30</v>
      </c>
      <c r="L94" s="83" t="s">
        <v>30</v>
      </c>
      <c r="M94" s="83"/>
      <c r="N94" s="83" t="s">
        <v>30</v>
      </c>
      <c r="O94" s="83" t="s">
        <v>30</v>
      </c>
      <c r="P94" s="83" t="s">
        <v>30</v>
      </c>
      <c r="Q94" s="83"/>
      <c r="R94" s="83">
        <v>0</v>
      </c>
      <c r="S94" s="83">
        <v>0</v>
      </c>
      <c r="T94" s="83">
        <v>0</v>
      </c>
      <c r="U94" s="41"/>
      <c r="V94" s="42"/>
      <c r="W94" s="25"/>
      <c r="X94" s="26"/>
      <c r="Y94" s="25"/>
      <c r="Z94" s="43"/>
      <c r="AA94" s="28"/>
      <c r="AB94" s="28"/>
      <c r="AC94" s="28"/>
    </row>
    <row r="95" spans="1:33" ht="18.75" x14ac:dyDescent="0.5">
      <c r="A95" s="84" t="s">
        <v>28</v>
      </c>
      <c r="B95" s="36" t="s">
        <v>29</v>
      </c>
      <c r="C95" s="101"/>
      <c r="D95" s="101"/>
      <c r="E95" s="102"/>
      <c r="F95" s="102"/>
      <c r="G95" s="102"/>
      <c r="H95" s="102"/>
      <c r="I95" s="102"/>
      <c r="J95" s="103"/>
      <c r="K95" s="104"/>
      <c r="M95" s="104"/>
      <c r="N95" s="104"/>
      <c r="O95" s="104"/>
      <c r="P95" s="104"/>
      <c r="Q95" s="104"/>
      <c r="R95" s="104"/>
      <c r="S95" s="104"/>
      <c r="U95" s="61"/>
    </row>
    <row r="96" spans="1:33" s="4" customFormat="1" x14ac:dyDescent="0.5">
      <c r="A96" s="105"/>
      <c r="B96" s="2"/>
      <c r="C96" s="2"/>
      <c r="D96" s="2"/>
      <c r="J96" s="106"/>
      <c r="K96" s="106"/>
      <c r="L96" s="106"/>
      <c r="M96" s="106"/>
      <c r="N96" s="106"/>
      <c r="O96" s="106"/>
      <c r="P96" s="106"/>
      <c r="Q96" s="106"/>
      <c r="R96" s="106"/>
      <c r="S96" s="106"/>
      <c r="U96" s="61"/>
    </row>
    <row r="97" spans="2:20" ht="26.25" customHeight="1" x14ac:dyDescent="0.5">
      <c r="J97" s="104"/>
      <c r="K97" s="104"/>
      <c r="L97" s="104"/>
      <c r="M97" s="104"/>
      <c r="N97" s="104"/>
      <c r="O97" s="104"/>
      <c r="P97" s="104"/>
      <c r="Q97" s="104"/>
      <c r="R97" s="103"/>
      <c r="S97" s="104"/>
      <c r="T97" s="104"/>
    </row>
    <row r="98" spans="2:20" ht="26.25" customHeight="1" x14ac:dyDescent="0.5">
      <c r="B98" s="9"/>
      <c r="C98" s="9"/>
      <c r="D98" s="9"/>
      <c r="E98" s="34"/>
      <c r="F98" s="103"/>
      <c r="G98" s="104"/>
      <c r="H98" s="104"/>
      <c r="I98" s="104"/>
      <c r="J98" s="104"/>
      <c r="K98" s="104"/>
      <c r="L98" s="104"/>
      <c r="M98" s="104"/>
      <c r="N98" s="104"/>
      <c r="O98" s="104"/>
      <c r="R98" s="103"/>
      <c r="S98" s="104"/>
      <c r="T98" s="104"/>
    </row>
    <row r="99" spans="2:20" ht="26.25" customHeight="1" x14ac:dyDescent="0.5">
      <c r="B99" s="9"/>
      <c r="C99" s="9"/>
      <c r="D99" s="9"/>
      <c r="E99" s="34"/>
      <c r="F99" s="103"/>
      <c r="G99" s="104"/>
      <c r="H99" s="104"/>
      <c r="I99" s="104"/>
      <c r="J99" s="104"/>
      <c r="K99" s="104"/>
      <c r="L99" s="104"/>
      <c r="M99" s="104"/>
      <c r="N99" s="104"/>
      <c r="O99" s="104"/>
      <c r="R99" s="103"/>
      <c r="S99" s="104"/>
      <c r="T99" s="104"/>
    </row>
    <row r="100" spans="2:20" ht="26.25" customHeight="1" x14ac:dyDescent="0.5">
      <c r="B100" s="9"/>
      <c r="C100" s="9"/>
      <c r="D100" s="9"/>
      <c r="E100" s="34"/>
      <c r="F100" s="103"/>
      <c r="G100" s="104"/>
      <c r="H100" s="104"/>
      <c r="I100" s="104"/>
      <c r="J100" s="104"/>
      <c r="K100" s="104"/>
      <c r="L100" s="104"/>
      <c r="M100" s="104"/>
      <c r="N100" s="104"/>
      <c r="O100" s="104"/>
    </row>
  </sheetData>
  <mergeCells count="22">
    <mergeCell ref="R3:T3"/>
    <mergeCell ref="A3:A4"/>
    <mergeCell ref="B3:D3"/>
    <mergeCell ref="F3:H3"/>
    <mergeCell ref="J3:L3"/>
    <mergeCell ref="N3:P3"/>
    <mergeCell ref="B5:T5"/>
    <mergeCell ref="A35:A36"/>
    <mergeCell ref="B35:D35"/>
    <mergeCell ref="F35:H35"/>
    <mergeCell ref="J35:L35"/>
    <mergeCell ref="N35:P35"/>
    <mergeCell ref="R35:T35"/>
    <mergeCell ref="B70:T70"/>
    <mergeCell ref="B37:T37"/>
    <mergeCell ref="B51:T51"/>
    <mergeCell ref="A68:A69"/>
    <mergeCell ref="B68:D68"/>
    <mergeCell ref="F68:H68"/>
    <mergeCell ref="J68:L68"/>
    <mergeCell ref="N68:P68"/>
    <mergeCell ref="R68:T68"/>
  </mergeCells>
  <pageMargins left="0.23622047244094491" right="0.23622047244094491" top="0.78740157480314965" bottom="0.23622047244094491" header="0.23622047244094491" footer="0.23622047244094491"/>
  <pageSetup paperSize="9" scale="71" firstPageNumber="23" fitToHeight="0" orientation="landscape" useFirstPageNumber="1" r:id="rId1"/>
  <headerFooter alignWithMargins="0">
    <oddFooter xml:space="preserve">&amp;R
</oddFooter>
  </headerFooter>
  <rowBreaks count="1" manualBreakCount="1">
    <brk id="31" max="2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tab3</vt:lpstr>
      <vt:lpstr>'tab3'!Print_Area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2023-04-03T04:10:26Z</dcterms:created>
  <dcterms:modified xsi:type="dcterms:W3CDTF">2023-04-03T04:24:18Z</dcterms:modified>
</cp:coreProperties>
</file>