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สมุดสถิติ 2560\สมุดสถิติ59 มีเลขหน้า(คีย์ของจริง)\บทที่15\New folder\"/>
    </mc:Choice>
  </mc:AlternateContent>
  <bookViews>
    <workbookView xWindow="120" yWindow="75" windowWidth="15600" windowHeight="9240"/>
  </bookViews>
  <sheets>
    <sheet name="T4" sheetId="1" r:id="rId1"/>
  </sheets>
  <definedNames>
    <definedName name="_xlnm.Print_Area" localSheetId="0">'T4'!$A$1:$V$30</definedName>
  </definedNames>
  <calcPr calcId="152511"/>
</workbook>
</file>

<file path=xl/calcChain.xml><?xml version="1.0" encoding="utf-8"?>
<calcChain xmlns="http://schemas.openxmlformats.org/spreadsheetml/2006/main">
  <c r="I11" i="1" l="1"/>
  <c r="J11" i="1"/>
  <c r="J12" i="1"/>
  <c r="I12" i="1" s="1"/>
  <c r="K12" i="1"/>
  <c r="L11" i="1"/>
  <c r="I22" i="1"/>
  <c r="J22" i="1"/>
  <c r="K22" i="1"/>
  <c r="L22" i="1"/>
  <c r="M22" i="1"/>
  <c r="M11" i="1" s="1"/>
  <c r="N22" i="1"/>
  <c r="N11" i="1" s="1"/>
  <c r="P22" i="1"/>
  <c r="Q22" i="1"/>
  <c r="I13" i="1"/>
  <c r="I15" i="1"/>
  <c r="I19" i="1"/>
  <c r="I20" i="1"/>
  <c r="I23" i="1"/>
  <c r="I24" i="1"/>
  <c r="K11" i="1"/>
  <c r="O11" i="1"/>
  <c r="P11" i="1"/>
  <c r="Q11" i="1"/>
  <c r="J19" i="1" l="1"/>
  <c r="K19" i="1"/>
  <c r="L19" i="1"/>
  <c r="M19" i="1"/>
  <c r="N19" i="1"/>
  <c r="Q19" i="1"/>
  <c r="L12" i="1"/>
  <c r="M12" i="1"/>
  <c r="N12" i="1"/>
  <c r="Q12" i="1"/>
  <c r="P13" i="1"/>
  <c r="P15" i="1"/>
  <c r="E15" i="1" s="1"/>
  <c r="P20" i="1"/>
  <c r="P19" i="1" s="1"/>
  <c r="P23" i="1"/>
  <c r="P24" i="1"/>
  <c r="P25" i="1"/>
  <c r="L13" i="1"/>
  <c r="L14" i="1"/>
  <c r="L15" i="1"/>
  <c r="L16" i="1"/>
  <c r="L17" i="1"/>
  <c r="L18" i="1"/>
  <c r="L20" i="1"/>
  <c r="L21" i="1"/>
  <c r="L23" i="1"/>
  <c r="L24" i="1"/>
  <c r="L25" i="1"/>
  <c r="F15" i="1"/>
  <c r="F12" i="1"/>
  <c r="P12" i="1" l="1"/>
  <c r="E12" i="1" s="1"/>
</calcChain>
</file>

<file path=xl/sharedStrings.xml><?xml version="1.0" encoding="utf-8"?>
<sst xmlns="http://schemas.openxmlformats.org/spreadsheetml/2006/main" count="175" uniqueCount="61">
  <si>
    <t xml:space="preserve"> Source:   The State Railway of Thailand</t>
  </si>
  <si>
    <t xml:space="preserve">     ที่มา:   การรถไฟแห่งประเทศไทย</t>
  </si>
  <si>
    <t>Ban Bung</t>
  </si>
  <si>
    <t>บ้านบุ่ง</t>
  </si>
  <si>
    <t>Nong Tom</t>
  </si>
  <si>
    <t>หนองตม</t>
  </si>
  <si>
    <t>Phrom Phiram</t>
  </si>
  <si>
    <t>พรหมพิราม</t>
  </si>
  <si>
    <t>Phrom Phiram District</t>
  </si>
  <si>
    <t>อำเภอพรหมพิราม</t>
  </si>
  <si>
    <t>Mae Thiap</t>
  </si>
  <si>
    <t>แม่เทียบ</t>
  </si>
  <si>
    <t>Bang Krathum</t>
  </si>
  <si>
    <t>บางกระทุ่ม</t>
  </si>
  <si>
    <t>Bang Krathum District</t>
  </si>
  <si>
    <t>อำเภอบางกระทุ่ม</t>
  </si>
  <si>
    <t>Khwae Noi</t>
  </si>
  <si>
    <t>แควน้อย</t>
  </si>
  <si>
    <t>Ban Tum</t>
  </si>
  <si>
    <t>บ้านตูม</t>
  </si>
  <si>
    <t>Ban Teng Nam</t>
  </si>
  <si>
    <t>บ้านเต็งหนาม</t>
  </si>
  <si>
    <t>Phitsanulok</t>
  </si>
  <si>
    <t>พิษณุโลก</t>
  </si>
  <si>
    <t>Bung Phra</t>
  </si>
  <si>
    <t>บึงพระ</t>
  </si>
  <si>
    <t>Ban Mai</t>
  </si>
  <si>
    <t>บ้านใหม่</t>
  </si>
  <si>
    <t>Mueang Phitsanulok District</t>
  </si>
  <si>
    <t>อำเภอเมืองพิษณุโลก</t>
  </si>
  <si>
    <t>Total</t>
  </si>
  <si>
    <t>รวมยอด</t>
  </si>
  <si>
    <t>muter</t>
  </si>
  <si>
    <t>trip</t>
  </si>
  <si>
    <t>way</t>
  </si>
  <si>
    <t>Others</t>
  </si>
  <si>
    <t>Fares</t>
  </si>
  <si>
    <t xml:space="preserve"> Com-</t>
  </si>
  <si>
    <t>Round</t>
  </si>
  <si>
    <t>One-</t>
  </si>
  <si>
    <t>อื่น ๆ</t>
  </si>
  <si>
    <t>ค่าโดยสาร</t>
  </si>
  <si>
    <t>รวม</t>
  </si>
  <si>
    <t>รายเดือน</t>
  </si>
  <si>
    <t>ไปกลับ</t>
  </si>
  <si>
    <t>เดียว</t>
  </si>
  <si>
    <t>ยอดรวม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</si>
  <si>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</si>
  <si>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</si>
  <si>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</si>
  <si>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</si>
  <si>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</si>
  <si>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</si>
  <si>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</si>
  <si>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</si>
  <si>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</si>
  <si>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>Table</t>
  </si>
  <si>
    <t>ตาราง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</si>
  <si>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2559</t>
  </si>
  <si>
    <t>Railway Passenger and Passenger Revenue Classified by Category, Station and District: Fiscal Year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</si>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</sst>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right"/>
    </xf>
    <xf numFmtId="0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0" fontId="2" fillId="0" borderId="6" xfId="0" applyFont="1" applyBorder="1"/>
    <xf numFmtId="3" fontId="2" fillId="0" borderId="6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3" fontId="3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/>
    <xf numFmtId="0" fontId="2" fillId="0" borderId="5" xfId="0" quotePrefix="1" applyNumberFormat="1" applyFont="1" applyBorder="1" applyAlignment="1">
      <alignment horizontal="right"/>
    </xf>
    <xf numFmtId="0" fontId="2" fillId="0" borderId="0" xfId="0" quotePrefix="1" applyFont="1"/>
    <xf numFmtId="3" fontId="2" fillId="0" borderId="5" xfId="0" quotePrefix="1" applyNumberFormat="1" applyFont="1" applyBorder="1" applyAlignment="1">
      <alignment horizontal="right"/>
    </xf>
    <xf numFmtId="3" fontId="3" fillId="0" borderId="7" xfId="0" quotePrefix="1" applyNumberFormat="1" applyFont="1" applyBorder="1" applyAlignment="1">
      <alignment horizontal="right"/>
    </xf>
    <xf numFmtId="3" fontId="3" fillId="0" borderId="0" xfId="0" quotePrefix="1" applyNumberFormat="1" applyFont="1" applyBorder="1" applyAlignment="1">
      <alignment horizontal="right"/>
    </xf>
    <xf numFmtId="3" fontId="3" fillId="0" borderId="5" xfId="0" quotePrefix="1" applyNumberFormat="1" applyFont="1" applyBorder="1" applyAlignment="1">
      <alignment horizontal="right"/>
    </xf>
    <xf numFmtId="0" fontId="2" fillId="0" borderId="1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5" xfId="0" applyFont="1" applyBorder="1"/>
    <xf numFmtId="0" fontId="2" fillId="0" borderId="8" xfId="0" applyFont="1" applyBorder="1" applyAlignment="1">
      <alignment horizontal="center" vertical="center" shrinkToFit="1"/>
    </xf>
    <xf numFmtId="0" fontId="2" fillId="0" borderId="8" xfId="0" quotePrefix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118745</xdr:colOff>
      <xdr:row>0</xdr:row>
      <xdr:rowOff>0</xdr:rowOff>
    </xdr:from>
    <xdr:to>
      <xdr:col>21</xdr:col>
      <xdr:colOff>476250</xdr:colOff>
      <xdr:row>29</xdr:row>
      <xdr:rowOff>9525</xdr:rowOff>
    </xdr:to>
    <xdr:grpSp>
      <xdr:nvGrpSpPr>
        <xdr:cNvPr id="2" name="Group 95"/>
        <xdr:cNvGrpSpPr>
          <a:grpSpLocks/>
        </xdr:cNvGrpSpPr>
      </xdr:nvGrpSpPr>
      <xdr:grpSpPr bwMode="auto">
        <a:xfrm>
          <a:off x="10834370" y="0"/>
          <a:ext cx="509905" cy="7515225"/>
          <a:chOff x="1006" y="0"/>
          <a:chExt cx="49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2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6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tabSelected="1" view="pageBreakPreview" topLeftCell="A4" zoomScaleSheetLayoutView="100" workbookViewId="0">
      <selection activeCell="T16" sqref="T16"/>
    </sheetView>
  </sheetViews>
  <sheetFormatPr defaultRowHeight="18.75" x14ac:dyDescent="0.3"/>
  <cols>
    <col min="1" max="1" width="1.85546875" style="2" customWidth="1"/>
    <col min="2" max="2" width="5.85546875" style="2" customWidth="1"/>
    <col min="3" max="3" width="5.5703125" style="2" bestFit="1" customWidth="1"/>
    <col min="4" max="4" width="4.140625" style="2" customWidth="1"/>
    <col min="5" max="5" width="9.85546875" style="2" customWidth="1"/>
    <col min="6" max="15" width="8.7109375" style="2" customWidth="1"/>
    <col min="16" max="17" width="10.42578125" style="2" customWidth="1"/>
    <col min="18" max="18" width="7.140625" style="2" customWidth="1"/>
    <col min="19" max="19" width="1.7109375" style="2" customWidth="1"/>
    <col min="20" max="20" width="16.5703125" style="2" customWidth="1"/>
    <col min="21" max="21" width="2.28515625" style="2" customWidth="1"/>
    <col min="22" max="22" width="7.7109375" style="1" customWidth="1"/>
    <col min="23" max="16384" width="9.140625" style="1"/>
  </cols>
  <sheetData>
    <row r="1" spans="1:21" s="36" customFormat="1" x14ac:dyDescent="0.5">
      <c r="A1" s="33"/>
      <c r="B1" s="33" t="s">
        <v>57</v>
      </c>
      <c r="C1" s="34">
        <v>15.4</v>
      </c>
      <c r="D1" s="33" t="s">
        <v>58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7"/>
    </row>
    <row r="2" spans="1:21" s="30" customFormat="1" x14ac:dyDescent="0.3">
      <c r="A2" s="32"/>
      <c r="B2" s="35" t="s">
        <v>56</v>
      </c>
      <c r="C2" s="34">
        <v>15.4</v>
      </c>
      <c r="D2" s="33" t="s">
        <v>59</v>
      </c>
      <c r="E2" s="33"/>
      <c r="F2" s="33"/>
      <c r="G2" s="33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1"/>
    </row>
    <row r="3" spans="1:21" ht="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s="23" customFormat="1" ht="20.25" customHeight="1" x14ac:dyDescent="0.3">
      <c r="A4" s="58" t="s">
        <v>55</v>
      </c>
      <c r="B4" s="58"/>
      <c r="C4" s="58"/>
      <c r="D4" s="59"/>
      <c r="E4" s="64" t="s">
        <v>54</v>
      </c>
      <c r="F4" s="65"/>
      <c r="G4" s="65"/>
      <c r="H4" s="65"/>
      <c r="I4" s="65"/>
      <c r="J4" s="65"/>
      <c r="K4" s="65"/>
      <c r="L4" s="65"/>
      <c r="M4" s="65"/>
      <c r="N4" s="65"/>
      <c r="O4" s="66"/>
      <c r="P4" s="67" t="s">
        <v>53</v>
      </c>
      <c r="Q4" s="68"/>
      <c r="R4" s="69"/>
      <c r="S4" s="70" t="s">
        <v>52</v>
      </c>
      <c r="T4" s="58"/>
      <c r="U4" s="3"/>
    </row>
    <row r="5" spans="1:21" s="23" customFormat="1" ht="21" customHeight="1" x14ac:dyDescent="0.3">
      <c r="A5" s="60"/>
      <c r="B5" s="60"/>
      <c r="C5" s="60"/>
      <c r="D5" s="61"/>
      <c r="E5" s="29"/>
      <c r="F5" s="73" t="s">
        <v>51</v>
      </c>
      <c r="G5" s="74"/>
      <c r="H5" s="75"/>
      <c r="I5" s="64" t="s">
        <v>50</v>
      </c>
      <c r="J5" s="65"/>
      <c r="K5" s="65"/>
      <c r="L5" s="64" t="s">
        <v>49</v>
      </c>
      <c r="M5" s="65"/>
      <c r="N5" s="65"/>
      <c r="O5" s="66"/>
      <c r="P5" s="76" t="s">
        <v>48</v>
      </c>
      <c r="Q5" s="77"/>
      <c r="R5" s="78"/>
      <c r="S5" s="71"/>
      <c r="T5" s="60"/>
      <c r="U5" s="3"/>
    </row>
    <row r="6" spans="1:21" s="23" customFormat="1" ht="18.75" customHeight="1" x14ac:dyDescent="0.3">
      <c r="A6" s="60"/>
      <c r="B6" s="60"/>
      <c r="C6" s="60"/>
      <c r="D6" s="61"/>
      <c r="E6" s="26"/>
      <c r="F6" s="53"/>
      <c r="G6" s="48" t="s">
        <v>47</v>
      </c>
      <c r="H6" s="29"/>
      <c r="I6" s="48"/>
      <c r="J6" s="48" t="s">
        <v>47</v>
      </c>
      <c r="K6" s="29"/>
      <c r="L6" s="48"/>
      <c r="M6" s="48" t="s">
        <v>47</v>
      </c>
      <c r="N6" s="29"/>
      <c r="O6" s="29"/>
      <c r="P6" s="48"/>
      <c r="Q6" s="54"/>
      <c r="R6" s="54"/>
      <c r="S6" s="71"/>
      <c r="T6" s="60"/>
      <c r="U6" s="3"/>
    </row>
    <row r="7" spans="1:21" s="23" customFormat="1" ht="18.75" customHeight="1" x14ac:dyDescent="0.3">
      <c r="A7" s="60"/>
      <c r="B7" s="60"/>
      <c r="C7" s="60"/>
      <c r="D7" s="61"/>
      <c r="E7" s="52"/>
      <c r="F7" s="51"/>
      <c r="G7" s="26" t="s">
        <v>45</v>
      </c>
      <c r="H7" s="49" t="s">
        <v>44</v>
      </c>
      <c r="J7" s="26" t="s">
        <v>45</v>
      </c>
      <c r="K7" s="49" t="s">
        <v>44</v>
      </c>
      <c r="M7" s="26" t="s">
        <v>45</v>
      </c>
      <c r="N7" s="49" t="s">
        <v>44</v>
      </c>
      <c r="O7" s="49" t="s">
        <v>43</v>
      </c>
      <c r="Q7" s="51"/>
      <c r="R7" s="52"/>
      <c r="S7" s="71"/>
      <c r="T7" s="60"/>
      <c r="U7" s="3"/>
    </row>
    <row r="8" spans="1:21" s="23" customFormat="1" ht="18" customHeight="1" x14ac:dyDescent="0.3">
      <c r="A8" s="60"/>
      <c r="B8" s="60"/>
      <c r="C8" s="60"/>
      <c r="D8" s="61"/>
      <c r="E8" s="26" t="s">
        <v>46</v>
      </c>
      <c r="F8" s="26" t="s">
        <v>42</v>
      </c>
      <c r="G8" s="49" t="s">
        <v>39</v>
      </c>
      <c r="H8" s="49" t="s">
        <v>38</v>
      </c>
      <c r="I8" s="49" t="s">
        <v>42</v>
      </c>
      <c r="J8" s="49" t="s">
        <v>39</v>
      </c>
      <c r="K8" s="49" t="s">
        <v>38</v>
      </c>
      <c r="L8" s="49" t="s">
        <v>42</v>
      </c>
      <c r="M8" s="49" t="s">
        <v>39</v>
      </c>
      <c r="N8" s="49" t="s">
        <v>38</v>
      </c>
      <c r="O8" s="49" t="s">
        <v>37</v>
      </c>
      <c r="P8" s="49" t="s">
        <v>42</v>
      </c>
      <c r="Q8" s="28" t="s">
        <v>41</v>
      </c>
      <c r="R8" s="28" t="s">
        <v>40</v>
      </c>
      <c r="S8" s="71"/>
      <c r="T8" s="60"/>
      <c r="U8" s="3"/>
    </row>
    <row r="9" spans="1:21" s="23" customFormat="1" ht="18" customHeight="1" x14ac:dyDescent="0.3">
      <c r="A9" s="62"/>
      <c r="B9" s="62"/>
      <c r="C9" s="62"/>
      <c r="D9" s="63"/>
      <c r="E9" s="27" t="s">
        <v>30</v>
      </c>
      <c r="F9" s="27" t="s">
        <v>30</v>
      </c>
      <c r="G9" s="27" t="s">
        <v>34</v>
      </c>
      <c r="H9" s="27" t="s">
        <v>33</v>
      </c>
      <c r="I9" s="50" t="s">
        <v>30</v>
      </c>
      <c r="J9" s="27" t="s">
        <v>34</v>
      </c>
      <c r="K9" s="27" t="s">
        <v>33</v>
      </c>
      <c r="L9" s="50" t="s">
        <v>30</v>
      </c>
      <c r="M9" s="27" t="s">
        <v>34</v>
      </c>
      <c r="N9" s="27" t="s">
        <v>33</v>
      </c>
      <c r="O9" s="50" t="s">
        <v>32</v>
      </c>
      <c r="P9" s="50" t="s">
        <v>30</v>
      </c>
      <c r="Q9" s="55" t="s">
        <v>36</v>
      </c>
      <c r="R9" s="55" t="s">
        <v>35</v>
      </c>
      <c r="S9" s="72"/>
      <c r="T9" s="62"/>
      <c r="U9" s="3"/>
    </row>
    <row r="10" spans="1:21" s="23" customFormat="1" ht="3" customHeight="1" x14ac:dyDescent="0.3">
      <c r="A10" s="38"/>
      <c r="B10" s="38"/>
      <c r="C10" s="38"/>
      <c r="D10" s="39"/>
      <c r="E10" s="38"/>
      <c r="F10" s="26"/>
      <c r="G10" s="26"/>
      <c r="H10" s="26"/>
      <c r="I10" s="26"/>
      <c r="J10" s="26"/>
      <c r="K10" s="26"/>
      <c r="L10" s="26"/>
      <c r="M10" s="26"/>
      <c r="N10" s="26"/>
      <c r="O10" s="39"/>
      <c r="P10" s="39"/>
      <c r="Q10" s="25"/>
      <c r="R10" s="24"/>
      <c r="S10" s="40"/>
      <c r="T10" s="38"/>
      <c r="U10" s="3"/>
    </row>
    <row r="11" spans="1:21" s="20" customFormat="1" ht="25.5" customHeight="1" x14ac:dyDescent="0.3">
      <c r="A11" s="56" t="s">
        <v>31</v>
      </c>
      <c r="B11" s="56"/>
      <c r="C11" s="56"/>
      <c r="D11" s="57"/>
      <c r="E11" s="22">
        <v>28500470</v>
      </c>
      <c r="F11" s="22">
        <v>691</v>
      </c>
      <c r="G11" s="22">
        <v>541</v>
      </c>
      <c r="H11" s="22">
        <v>150</v>
      </c>
      <c r="I11" s="22">
        <f>SUM(I12+I19+I22)</f>
        <v>91238</v>
      </c>
      <c r="J11" s="22">
        <f>SUM(J12+J19+J22)</f>
        <v>72265</v>
      </c>
      <c r="K11" s="22">
        <f t="shared" ref="K11:Q11" si="0">SUM(K12+K19+K22)</f>
        <v>18973</v>
      </c>
      <c r="L11" s="22">
        <f t="shared" si="0"/>
        <v>956674</v>
      </c>
      <c r="M11" s="22">
        <f t="shared" si="0"/>
        <v>827896</v>
      </c>
      <c r="N11" s="22">
        <f t="shared" si="0"/>
        <v>128778</v>
      </c>
      <c r="O11" s="22" t="e">
        <f t="shared" si="0"/>
        <v>#VALUE!</v>
      </c>
      <c r="P11" s="22">
        <f t="shared" si="0"/>
        <v>27458389</v>
      </c>
      <c r="Q11" s="22">
        <f t="shared" si="0"/>
        <v>27458389</v>
      </c>
      <c r="R11" s="47" t="s">
        <v>60</v>
      </c>
      <c r="S11" s="56" t="s">
        <v>30</v>
      </c>
      <c r="T11" s="56"/>
      <c r="U11" s="21"/>
    </row>
    <row r="12" spans="1:21" s="3" customFormat="1" ht="25.5" customHeight="1" x14ac:dyDescent="0.3">
      <c r="A12" s="19" t="s">
        <v>29</v>
      </c>
      <c r="B12" s="18"/>
      <c r="C12" s="18"/>
      <c r="D12" s="17"/>
      <c r="E12" s="12">
        <f>F12+I12+L12+P12</f>
        <v>24640333</v>
      </c>
      <c r="F12" s="9">
        <f>SUM(G12:H12)</f>
        <v>691</v>
      </c>
      <c r="G12" s="9">
        <v>541</v>
      </c>
      <c r="H12" s="9">
        <v>150</v>
      </c>
      <c r="I12" s="13">
        <f>SUM(J12:K12)</f>
        <v>76465</v>
      </c>
      <c r="J12" s="13">
        <f>SUM(J13:J19)</f>
        <v>60498</v>
      </c>
      <c r="K12" s="13">
        <f>SUM(K13:K19)</f>
        <v>15967</v>
      </c>
      <c r="L12" s="13">
        <f t="shared" ref="L12" si="1">SUM(L13:L18)</f>
        <v>808004</v>
      </c>
      <c r="M12" s="13">
        <f t="shared" ref="M12" si="2">SUM(M13:M18)</f>
        <v>685092</v>
      </c>
      <c r="N12" s="13">
        <f t="shared" ref="N12" si="3">SUM(N13:N18)</f>
        <v>122912</v>
      </c>
      <c r="O12" s="47" t="s">
        <v>60</v>
      </c>
      <c r="P12" s="16">
        <f t="shared" ref="P12" si="4">SUM(P13:P18)</f>
        <v>23755173</v>
      </c>
      <c r="Q12" s="13">
        <f t="shared" ref="Q12" si="5">SUM(Q13:Q18)</f>
        <v>23755173</v>
      </c>
      <c r="R12" s="47" t="s">
        <v>60</v>
      </c>
      <c r="S12" s="4" t="s">
        <v>28</v>
      </c>
      <c r="U12" s="4"/>
    </row>
    <row r="13" spans="1:21" s="3" customFormat="1" ht="25.5" customHeight="1" x14ac:dyDescent="0.3">
      <c r="A13" s="18"/>
      <c r="B13" s="18" t="s">
        <v>27</v>
      </c>
      <c r="C13" s="18"/>
      <c r="D13" s="17"/>
      <c r="E13" s="12">
        <v>345921</v>
      </c>
      <c r="F13" s="44" t="s">
        <v>60</v>
      </c>
      <c r="G13" s="44" t="s">
        <v>60</v>
      </c>
      <c r="H13" s="44" t="s">
        <v>60</v>
      </c>
      <c r="I13" s="13">
        <f t="shared" ref="I13:I24" si="6">SUM(J13:K13)</f>
        <v>386</v>
      </c>
      <c r="J13" s="9">
        <v>247</v>
      </c>
      <c r="K13" s="9">
        <v>139</v>
      </c>
      <c r="L13" s="13">
        <f t="shared" ref="L13:L25" si="7">SUM(M13:N13)</f>
        <v>33532</v>
      </c>
      <c r="M13" s="13">
        <v>31859</v>
      </c>
      <c r="N13" s="11">
        <v>1673</v>
      </c>
      <c r="O13" s="47" t="s">
        <v>60</v>
      </c>
      <c r="P13" s="16">
        <f t="shared" ref="P13:P25" si="8">SUM(Q13:R13)</f>
        <v>312003</v>
      </c>
      <c r="Q13" s="16">
        <v>312003</v>
      </c>
      <c r="R13" s="47" t="s">
        <v>60</v>
      </c>
      <c r="S13" s="18"/>
      <c r="T13" s="4" t="s">
        <v>26</v>
      </c>
      <c r="U13" s="4"/>
    </row>
    <row r="14" spans="1:21" s="3" customFormat="1" ht="25.5" customHeight="1" x14ac:dyDescent="0.3">
      <c r="B14" s="3" t="s">
        <v>25</v>
      </c>
      <c r="D14" s="15"/>
      <c r="E14" s="12">
        <v>3529</v>
      </c>
      <c r="F14" s="44" t="s">
        <v>60</v>
      </c>
      <c r="G14" s="44" t="s">
        <v>60</v>
      </c>
      <c r="H14" s="44" t="s">
        <v>60</v>
      </c>
      <c r="I14" s="44" t="s">
        <v>60</v>
      </c>
      <c r="J14" s="44" t="s">
        <v>60</v>
      </c>
      <c r="K14" s="44" t="s">
        <v>60</v>
      </c>
      <c r="L14" s="13">
        <f t="shared" si="7"/>
        <v>3529</v>
      </c>
      <c r="M14" s="13">
        <v>3462</v>
      </c>
      <c r="N14" s="11">
        <v>67</v>
      </c>
      <c r="O14" s="47" t="s">
        <v>60</v>
      </c>
      <c r="P14" s="46" t="s">
        <v>60</v>
      </c>
      <c r="Q14" s="45" t="s">
        <v>60</v>
      </c>
      <c r="R14" s="47" t="s">
        <v>60</v>
      </c>
      <c r="T14" s="4" t="s">
        <v>24</v>
      </c>
      <c r="U14" s="4"/>
    </row>
    <row r="15" spans="1:21" s="3" customFormat="1" ht="25.5" customHeight="1" x14ac:dyDescent="0.3">
      <c r="B15" s="3" t="s">
        <v>23</v>
      </c>
      <c r="D15" s="15"/>
      <c r="E15" s="12">
        <f t="shared" ref="E15" si="9">F15+I15+L15+P15</f>
        <v>24276422</v>
      </c>
      <c r="F15" s="9">
        <f t="shared" ref="F15" si="10">SUM(G15:H15)</f>
        <v>691</v>
      </c>
      <c r="G15" s="14">
        <v>541</v>
      </c>
      <c r="H15" s="9">
        <v>150</v>
      </c>
      <c r="I15" s="13">
        <f t="shared" si="6"/>
        <v>69557</v>
      </c>
      <c r="J15" s="13">
        <v>55161</v>
      </c>
      <c r="K15" s="14">
        <v>14396</v>
      </c>
      <c r="L15" s="13">
        <f t="shared" si="7"/>
        <v>763004</v>
      </c>
      <c r="M15" s="13">
        <v>642551</v>
      </c>
      <c r="N15" s="12">
        <v>120453</v>
      </c>
      <c r="O15" s="47" t="s">
        <v>60</v>
      </c>
      <c r="P15" s="16">
        <f t="shared" si="8"/>
        <v>23443170</v>
      </c>
      <c r="Q15" s="16">
        <v>23443170</v>
      </c>
      <c r="R15" s="47" t="s">
        <v>60</v>
      </c>
      <c r="T15" s="4" t="s">
        <v>22</v>
      </c>
      <c r="U15" s="4"/>
    </row>
    <row r="16" spans="1:21" s="3" customFormat="1" ht="25.5" customHeight="1" x14ac:dyDescent="0.3">
      <c r="B16" s="3" t="s">
        <v>21</v>
      </c>
      <c r="D16" s="15"/>
      <c r="E16" s="12">
        <v>5149</v>
      </c>
      <c r="F16" s="42" t="s">
        <v>60</v>
      </c>
      <c r="G16" s="42" t="s">
        <v>60</v>
      </c>
      <c r="H16" s="42" t="s">
        <v>60</v>
      </c>
      <c r="I16" s="42" t="s">
        <v>60</v>
      </c>
      <c r="J16" s="42" t="s">
        <v>60</v>
      </c>
      <c r="K16" s="42" t="s">
        <v>60</v>
      </c>
      <c r="L16" s="13">
        <f t="shared" si="7"/>
        <v>5149</v>
      </c>
      <c r="M16" s="13">
        <v>5047</v>
      </c>
      <c r="N16" s="11">
        <v>102</v>
      </c>
      <c r="O16" s="47" t="s">
        <v>60</v>
      </c>
      <c r="P16" s="47" t="s">
        <v>60</v>
      </c>
      <c r="Q16" s="47" t="s">
        <v>60</v>
      </c>
      <c r="R16" s="47" t="s">
        <v>60</v>
      </c>
      <c r="T16" s="4" t="s">
        <v>20</v>
      </c>
      <c r="U16" s="4"/>
    </row>
    <row r="17" spans="1:21" s="3" customFormat="1" ht="25.5" customHeight="1" x14ac:dyDescent="0.3">
      <c r="B17" s="3" t="s">
        <v>19</v>
      </c>
      <c r="D17" s="15"/>
      <c r="E17" s="12">
        <v>942</v>
      </c>
      <c r="F17" s="42" t="s">
        <v>60</v>
      </c>
      <c r="G17" s="42" t="s">
        <v>60</v>
      </c>
      <c r="H17" s="42" t="s">
        <v>60</v>
      </c>
      <c r="I17" s="42" t="s">
        <v>60</v>
      </c>
      <c r="J17" s="42" t="s">
        <v>60</v>
      </c>
      <c r="K17" s="42" t="s">
        <v>60</v>
      </c>
      <c r="L17" s="13">
        <f t="shared" si="7"/>
        <v>942</v>
      </c>
      <c r="M17" s="9">
        <v>897</v>
      </c>
      <c r="N17" s="11">
        <v>45</v>
      </c>
      <c r="O17" s="47" t="s">
        <v>60</v>
      </c>
      <c r="P17" s="47" t="s">
        <v>60</v>
      </c>
      <c r="Q17" s="47" t="s">
        <v>60</v>
      </c>
      <c r="R17" s="47" t="s">
        <v>60</v>
      </c>
      <c r="S17" s="41"/>
      <c r="T17" s="4" t="s">
        <v>18</v>
      </c>
      <c r="U17" s="4"/>
    </row>
    <row r="18" spans="1:21" s="3" customFormat="1" ht="25.5" customHeight="1" x14ac:dyDescent="0.3">
      <c r="B18" s="3" t="s">
        <v>17</v>
      </c>
      <c r="D18" s="15"/>
      <c r="E18" s="12">
        <v>1848</v>
      </c>
      <c r="F18" s="42" t="s">
        <v>60</v>
      </c>
      <c r="G18" s="42" t="s">
        <v>60</v>
      </c>
      <c r="H18" s="42" t="s">
        <v>60</v>
      </c>
      <c r="I18" s="42" t="s">
        <v>60</v>
      </c>
      <c r="J18" s="42" t="s">
        <v>60</v>
      </c>
      <c r="K18" s="42" t="s">
        <v>60</v>
      </c>
      <c r="L18" s="13">
        <f t="shared" si="7"/>
        <v>1848</v>
      </c>
      <c r="M18" s="13">
        <v>1276</v>
      </c>
      <c r="N18" s="11">
        <v>572</v>
      </c>
      <c r="O18" s="47" t="s">
        <v>60</v>
      </c>
      <c r="P18" s="47" t="s">
        <v>60</v>
      </c>
      <c r="Q18" s="47" t="s">
        <v>60</v>
      </c>
      <c r="R18" s="47" t="s">
        <v>60</v>
      </c>
      <c r="S18" s="41"/>
      <c r="T18" s="4" t="s">
        <v>16</v>
      </c>
      <c r="U18" s="4"/>
    </row>
    <row r="19" spans="1:21" s="3" customFormat="1" ht="25.5" customHeight="1" x14ac:dyDescent="0.3">
      <c r="A19" s="3" t="s">
        <v>15</v>
      </c>
      <c r="D19" s="15"/>
      <c r="E19" s="12">
        <v>1460056</v>
      </c>
      <c r="F19" s="42" t="s">
        <v>60</v>
      </c>
      <c r="G19" s="42" t="s">
        <v>60</v>
      </c>
      <c r="H19" s="42" t="s">
        <v>60</v>
      </c>
      <c r="I19" s="13">
        <f t="shared" si="6"/>
        <v>6522</v>
      </c>
      <c r="J19" s="13">
        <f t="shared" ref="J19:Q19" si="11">SUM(J20:J21)</f>
        <v>5090</v>
      </c>
      <c r="K19" s="13">
        <f t="shared" si="11"/>
        <v>1432</v>
      </c>
      <c r="L19" s="13">
        <f t="shared" si="11"/>
        <v>68292</v>
      </c>
      <c r="M19" s="13">
        <f t="shared" si="11"/>
        <v>65154</v>
      </c>
      <c r="N19" s="13">
        <f t="shared" si="11"/>
        <v>3138</v>
      </c>
      <c r="O19" s="47" t="s">
        <v>60</v>
      </c>
      <c r="P19" s="16">
        <f t="shared" si="11"/>
        <v>1385242</v>
      </c>
      <c r="Q19" s="13">
        <f t="shared" si="11"/>
        <v>1385242</v>
      </c>
      <c r="R19" s="47" t="s">
        <v>60</v>
      </c>
      <c r="S19" s="41" t="s">
        <v>14</v>
      </c>
      <c r="T19" s="4"/>
      <c r="U19" s="4"/>
    </row>
    <row r="20" spans="1:21" s="3" customFormat="1" ht="25.5" customHeight="1" x14ac:dyDescent="0.3">
      <c r="B20" s="3" t="s">
        <v>13</v>
      </c>
      <c r="D20" s="15"/>
      <c r="E20" s="12">
        <v>1455729</v>
      </c>
      <c r="F20" s="42" t="s">
        <v>60</v>
      </c>
      <c r="G20" s="42" t="s">
        <v>60</v>
      </c>
      <c r="H20" s="42" t="s">
        <v>60</v>
      </c>
      <c r="I20" s="13">
        <f t="shared" si="6"/>
        <v>6522</v>
      </c>
      <c r="J20" s="9">
        <v>5090</v>
      </c>
      <c r="K20" s="14">
        <v>1432</v>
      </c>
      <c r="L20" s="13">
        <f t="shared" si="7"/>
        <v>63965</v>
      </c>
      <c r="M20" s="13">
        <v>62389</v>
      </c>
      <c r="N20" s="11">
        <v>1576</v>
      </c>
      <c r="O20" s="47" t="s">
        <v>60</v>
      </c>
      <c r="P20" s="16">
        <f t="shared" si="8"/>
        <v>1385242</v>
      </c>
      <c r="Q20" s="16">
        <v>1385242</v>
      </c>
      <c r="R20" s="47" t="s">
        <v>60</v>
      </c>
      <c r="S20" s="41"/>
      <c r="T20" s="4" t="s">
        <v>12</v>
      </c>
      <c r="U20" s="4"/>
    </row>
    <row r="21" spans="1:21" s="3" customFormat="1" ht="25.5" customHeight="1" x14ac:dyDescent="0.3">
      <c r="B21" s="3" t="s">
        <v>11</v>
      </c>
      <c r="D21" s="15"/>
      <c r="E21" s="12">
        <v>4327</v>
      </c>
      <c r="F21" s="42" t="s">
        <v>60</v>
      </c>
      <c r="G21" s="42" t="s">
        <v>60</v>
      </c>
      <c r="H21" s="42" t="s">
        <v>60</v>
      </c>
      <c r="I21" s="42" t="s">
        <v>60</v>
      </c>
      <c r="J21" s="42" t="s">
        <v>60</v>
      </c>
      <c r="K21" s="42" t="s">
        <v>60</v>
      </c>
      <c r="L21" s="13">
        <f t="shared" si="7"/>
        <v>4327</v>
      </c>
      <c r="M21" s="13">
        <v>2765</v>
      </c>
      <c r="N21" s="12">
        <v>1562</v>
      </c>
      <c r="O21" s="47" t="s">
        <v>60</v>
      </c>
      <c r="P21" s="47" t="s">
        <v>60</v>
      </c>
      <c r="Q21" s="47" t="s">
        <v>60</v>
      </c>
      <c r="R21" s="47" t="s">
        <v>60</v>
      </c>
      <c r="T21" s="4" t="s">
        <v>10</v>
      </c>
      <c r="U21" s="4"/>
    </row>
    <row r="22" spans="1:21" s="3" customFormat="1" ht="25.5" customHeight="1" x14ac:dyDescent="0.3">
      <c r="A22" s="3" t="s">
        <v>9</v>
      </c>
      <c r="D22" s="15"/>
      <c r="E22" s="12">
        <v>2406603</v>
      </c>
      <c r="F22" s="42" t="s">
        <v>60</v>
      </c>
      <c r="G22" s="42" t="s">
        <v>60</v>
      </c>
      <c r="H22" s="42" t="s">
        <v>60</v>
      </c>
      <c r="I22" s="13">
        <f t="shared" si="6"/>
        <v>8251</v>
      </c>
      <c r="J22" s="13">
        <f t="shared" ref="J22:Q22" si="12">SUM(J23:J25)</f>
        <v>6677</v>
      </c>
      <c r="K22" s="13">
        <f t="shared" si="12"/>
        <v>1574</v>
      </c>
      <c r="L22" s="13">
        <f t="shared" si="12"/>
        <v>80378</v>
      </c>
      <c r="M22" s="13">
        <f t="shared" si="12"/>
        <v>77650</v>
      </c>
      <c r="N22" s="13">
        <f t="shared" si="12"/>
        <v>2728</v>
      </c>
      <c r="O22" s="47" t="s">
        <v>60</v>
      </c>
      <c r="P22" s="16">
        <f t="shared" si="12"/>
        <v>2317974</v>
      </c>
      <c r="Q22" s="13">
        <f t="shared" si="12"/>
        <v>2317974</v>
      </c>
      <c r="R22" s="47" t="s">
        <v>60</v>
      </c>
      <c r="S22" s="3" t="s">
        <v>8</v>
      </c>
      <c r="T22" s="4"/>
      <c r="U22" s="4"/>
    </row>
    <row r="23" spans="1:21" s="3" customFormat="1" ht="25.5" customHeight="1" x14ac:dyDescent="0.3">
      <c r="B23" s="3" t="s">
        <v>7</v>
      </c>
      <c r="D23" s="15"/>
      <c r="E23" s="12">
        <v>1586214</v>
      </c>
      <c r="F23" s="42" t="s">
        <v>60</v>
      </c>
      <c r="G23" s="42" t="s">
        <v>60</v>
      </c>
      <c r="H23" s="42" t="s">
        <v>60</v>
      </c>
      <c r="I23" s="13">
        <f t="shared" si="6"/>
        <v>3057</v>
      </c>
      <c r="J23" s="9">
        <v>2798</v>
      </c>
      <c r="K23" s="14">
        <v>259</v>
      </c>
      <c r="L23" s="13">
        <f t="shared" si="7"/>
        <v>36156</v>
      </c>
      <c r="M23" s="13">
        <v>34792</v>
      </c>
      <c r="N23" s="11">
        <v>1364</v>
      </c>
      <c r="O23" s="47" t="s">
        <v>60</v>
      </c>
      <c r="P23" s="16">
        <f t="shared" si="8"/>
        <v>1547001</v>
      </c>
      <c r="Q23" s="16">
        <v>1547001</v>
      </c>
      <c r="R23" s="47" t="s">
        <v>60</v>
      </c>
      <c r="T23" s="4" t="s">
        <v>6</v>
      </c>
      <c r="U23" s="4"/>
    </row>
    <row r="24" spans="1:21" s="3" customFormat="1" ht="25.5" customHeight="1" x14ac:dyDescent="0.3">
      <c r="B24" s="3" t="s">
        <v>5</v>
      </c>
      <c r="D24" s="15"/>
      <c r="E24" s="12">
        <v>804974</v>
      </c>
      <c r="F24" s="42" t="s">
        <v>60</v>
      </c>
      <c r="G24" s="42" t="s">
        <v>60</v>
      </c>
      <c r="H24" s="42" t="s">
        <v>60</v>
      </c>
      <c r="I24" s="13">
        <f t="shared" si="6"/>
        <v>5194</v>
      </c>
      <c r="J24" s="13">
        <v>3879</v>
      </c>
      <c r="K24" s="14">
        <v>1315</v>
      </c>
      <c r="L24" s="13">
        <f t="shared" si="7"/>
        <v>35549</v>
      </c>
      <c r="M24" s="13">
        <v>34532</v>
      </c>
      <c r="N24" s="11">
        <v>1017</v>
      </c>
      <c r="O24" s="47" t="s">
        <v>60</v>
      </c>
      <c r="P24" s="16">
        <f t="shared" si="8"/>
        <v>764231</v>
      </c>
      <c r="Q24" s="16">
        <v>764231</v>
      </c>
      <c r="R24" s="47" t="s">
        <v>60</v>
      </c>
      <c r="T24" s="4" t="s">
        <v>4</v>
      </c>
      <c r="U24" s="4"/>
    </row>
    <row r="25" spans="1:21" s="3" customFormat="1" ht="25.5" customHeight="1" x14ac:dyDescent="0.3">
      <c r="B25" s="3" t="s">
        <v>3</v>
      </c>
      <c r="D25" s="15"/>
      <c r="E25" s="12">
        <v>15415</v>
      </c>
      <c r="F25" s="42" t="s">
        <v>60</v>
      </c>
      <c r="G25" s="42" t="s">
        <v>60</v>
      </c>
      <c r="H25" s="42" t="s">
        <v>60</v>
      </c>
      <c r="I25" s="42" t="s">
        <v>60</v>
      </c>
      <c r="J25" s="42" t="s">
        <v>60</v>
      </c>
      <c r="K25" s="42" t="s">
        <v>60</v>
      </c>
      <c r="L25" s="13">
        <f t="shared" si="7"/>
        <v>8673</v>
      </c>
      <c r="M25" s="13">
        <v>8326</v>
      </c>
      <c r="N25" s="12">
        <v>347</v>
      </c>
      <c r="O25" s="47" t="s">
        <v>60</v>
      </c>
      <c r="P25" s="16">
        <f t="shared" si="8"/>
        <v>6742</v>
      </c>
      <c r="Q25" s="10">
        <v>6742</v>
      </c>
      <c r="R25" s="47" t="s">
        <v>60</v>
      </c>
      <c r="T25" s="4" t="s">
        <v>2</v>
      </c>
      <c r="U25" s="4"/>
    </row>
    <row r="26" spans="1:21" s="3" customFormat="1" ht="3" customHeight="1" x14ac:dyDescent="0.3">
      <c r="A26" s="5"/>
      <c r="B26" s="5"/>
      <c r="C26" s="5"/>
      <c r="D26" s="7"/>
      <c r="E26" s="6"/>
      <c r="F26" s="8"/>
      <c r="G26" s="5"/>
      <c r="H26" s="8"/>
      <c r="I26" s="5"/>
      <c r="J26" s="8"/>
      <c r="K26" s="5"/>
      <c r="L26" s="5"/>
      <c r="M26" s="8"/>
      <c r="N26" s="6"/>
      <c r="O26" s="6"/>
      <c r="P26" s="8"/>
      <c r="Q26" s="7"/>
      <c r="R26" s="5"/>
      <c r="S26" s="6"/>
      <c r="T26" s="5"/>
      <c r="U26" s="4"/>
    </row>
    <row r="27" spans="1:21" s="3" customFormat="1" ht="9.9499999999999993" customHeight="1" x14ac:dyDescent="0.3">
      <c r="A27" s="4"/>
      <c r="B27" s="4"/>
      <c r="N27" s="4"/>
      <c r="O27" s="4"/>
      <c r="P27" s="4"/>
      <c r="Q27" s="4"/>
      <c r="R27" s="4"/>
      <c r="S27" s="4"/>
      <c r="U27" s="4"/>
    </row>
    <row r="28" spans="1:21" s="3" customFormat="1" ht="17.25" x14ac:dyDescent="0.3">
      <c r="A28" s="4"/>
      <c r="B28" s="4" t="s">
        <v>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3"/>
      <c r="O28" s="4"/>
      <c r="P28" s="4"/>
      <c r="Q28" s="4"/>
      <c r="R28" s="4"/>
      <c r="S28" s="4"/>
      <c r="U28" s="4"/>
    </row>
    <row r="29" spans="1:21" s="3" customFormat="1" ht="17.25" x14ac:dyDescent="0.3">
      <c r="A29" s="4"/>
      <c r="B29" s="4" t="s">
        <v>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2.75" customHeight="1" x14ac:dyDescent="0.3"/>
  </sheetData>
  <mergeCells count="10">
    <mergeCell ref="A11:D11"/>
    <mergeCell ref="S11:T11"/>
    <mergeCell ref="A4:D9"/>
    <mergeCell ref="E4:O4"/>
    <mergeCell ref="P4:R4"/>
    <mergeCell ref="S4:T9"/>
    <mergeCell ref="F5:H5"/>
    <mergeCell ref="I5:K5"/>
    <mergeCell ref="L5:O5"/>
    <mergeCell ref="P5:R5"/>
  </mergeCells>
  <pageMargins left="0.47" right="0.17" top="0.53" bottom="0.39" header="0.3" footer="0.21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KKD Windows7 V.11_x86</cp:lastModifiedBy>
  <cp:lastPrinted>2017-06-21T14:59:57Z</cp:lastPrinted>
  <dcterms:created xsi:type="dcterms:W3CDTF">2016-10-05T06:48:13Z</dcterms:created>
  <dcterms:modified xsi:type="dcterms:W3CDTF">2017-06-21T15:07:44Z</dcterms:modified>
</cp:coreProperties>
</file>