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7.4" sheetId="1" r:id="rId1"/>
  </sheets>
  <definedNames>
    <definedName name="_xlnm.Print_Area" localSheetId="0">'T-7.4'!$A$1:$V$23</definedName>
  </definedNames>
  <calcPr calcId="125725"/>
</workbook>
</file>

<file path=xl/calcChain.xml><?xml version="1.0" encoding="utf-8"?>
<calcChain xmlns="http://schemas.openxmlformats.org/spreadsheetml/2006/main">
  <c r="S12" i="1"/>
  <c r="R12"/>
  <c r="Q12" s="1"/>
  <c r="S11"/>
  <c r="S8" s="1"/>
  <c r="R11"/>
  <c r="Q11" s="1"/>
  <c r="S10"/>
  <c r="R10"/>
  <c r="R8" s="1"/>
  <c r="S9"/>
  <c r="R9"/>
  <c r="Q9"/>
  <c r="Q8" l="1"/>
  <c r="Q10"/>
</calcChain>
</file>

<file path=xl/sharedStrings.xml><?xml version="1.0" encoding="utf-8"?>
<sst xmlns="http://schemas.openxmlformats.org/spreadsheetml/2006/main" count="67" uniqueCount="41">
  <si>
    <t>ตาราง</t>
  </si>
  <si>
    <t>ครู จำแนกตามเพศและวุฒิการศึกษา และนักเรียน จำแนกตามเพศและระดับการศึกษา พ.ศ. 2555 - 2559</t>
  </si>
  <si>
    <t>Table</t>
  </si>
  <si>
    <t>Teacher by Sex and Qualification and Student by Sex and Level of Education: 2012 - 2016</t>
  </si>
  <si>
    <t>2555 (2012)</t>
  </si>
  <si>
    <t>2556 (2013)</t>
  </si>
  <si>
    <t>2557 (2014)</t>
  </si>
  <si>
    <t>2558 (2015)</t>
  </si>
  <si>
    <t>2559 (2016)</t>
  </si>
  <si>
    <t>Level of education</t>
  </si>
  <si>
    <t>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</si>
  <si>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</si>
  <si>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</si>
  <si>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</si>
  <si>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</si>
  <si>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</si>
  <si>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</si>
  <si>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</si>
  <si>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</si>
  <si>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</si>
  <si>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</si>
  <si>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</si>
  <si>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</si>
  <si>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</si>
  <si>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</si>
  <si>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</si>
  <si>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</si>
  <si>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</si>
  <si>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</si>
  <si>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</si>
  <si>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</si>
  <si>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</si>
  <si>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</si>
  <si>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</si>
  <si>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</si>
  <si>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</si>
  <si>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</si>
  <si>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สำนักงานเขตพื้นที่การศึกษาประถมศึกษาสุรินทร์ เขต 1, 2 และ 3</t>
  </si>
  <si>
    <t xml:space="preserve"> Source:    Surin Primary Educational Service Area Office,Area 1, 2 and 3</t>
  </si>
  <si>
    <t xml:space="preserve">              สำนักงานเขตพื้นที่การศึกษามัธยมศึกษาเขต 33 สุรินทร์</t>
  </si>
  <si>
    <t xml:space="preserve">                Surin Secondary Educational Service Area Office,Area 33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</si>
</sst>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12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87" fontId="2" fillId="0" borderId="12" xfId="1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3" fontId="5" fillId="0" borderId="12" xfId="0" applyNumberFormat="1" applyFont="1" applyBorder="1" applyAlignment="1">
      <alignment horizontal="right"/>
    </xf>
    <xf numFmtId="187" fontId="5" fillId="0" borderId="12" xfId="1" applyNumberFormat="1" applyFont="1" applyBorder="1" applyAlignment="1">
      <alignment horizontal="right"/>
    </xf>
    <xf numFmtId="0" fontId="5" fillId="0" borderId="0" xfId="0" applyFont="1" applyAlignment="1"/>
    <xf numFmtId="0" fontId="5" fillId="0" borderId="5" xfId="0" applyFont="1" applyBorder="1" applyAlignment="1"/>
    <xf numFmtId="3" fontId="5" fillId="0" borderId="7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187" fontId="5" fillId="0" borderId="7" xfId="1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/>
    <xf numFmtId="187" fontId="5" fillId="2" borderId="12" xfId="1" applyNumberFormat="1" applyFont="1" applyFill="1" applyBorder="1" applyAlignment="1">
      <alignment horizontal="right"/>
    </xf>
    <xf numFmtId="0" fontId="5" fillId="0" borderId="7" xfId="0" applyFont="1" applyBorder="1"/>
    <xf numFmtId="3" fontId="3" fillId="0" borderId="12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9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</cellXfs>
  <cellStyles count="6">
    <cellStyle name="Comma 2" xfId="2"/>
    <cellStyle name="Comma 2 2" xfId="3"/>
    <cellStyle name="Normal 2" xfId="4"/>
    <cellStyle name="เครื่องหมายจุลภาค" xfId="1" builtinId="3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22"/>
  <sheetViews>
    <sheetView showGridLines="0" tabSelected="1" view="pageBreakPreview" zoomScale="82" zoomScaleSheetLayoutView="82" workbookViewId="0">
      <selection activeCell="T11" sqref="T11"/>
    </sheetView>
  </sheetViews>
  <sheetFormatPr defaultRowHeight="21.75"/>
  <cols>
    <col min="1" max="1" width="0.85546875" style="7" customWidth="1"/>
    <col min="2" max="2" width="5.85546875" style="7" customWidth="1"/>
    <col min="3" max="3" width="4.140625" style="7" customWidth="1"/>
    <col min="4" max="4" width="8.140625" style="7" customWidth="1"/>
    <col min="5" max="19" width="7" style="7" customWidth="1"/>
    <col min="20" max="20" width="18.28515625" style="6" customWidth="1"/>
    <col min="21" max="21" width="2.28515625" style="7" customWidth="1"/>
    <col min="22" max="22" width="5.42578125" style="7" customWidth="1"/>
    <col min="23" max="16384" width="9.140625" style="7"/>
  </cols>
  <sheetData>
    <row r="1" spans="1:20" s="1" customFormat="1">
      <c r="B1" s="1" t="s">
        <v>0</v>
      </c>
      <c r="C1" s="2">
        <v>7.4</v>
      </c>
      <c r="D1" s="1" t="s">
        <v>1</v>
      </c>
      <c r="T1" s="3"/>
    </row>
    <row r="2" spans="1:20" s="4" customFormat="1">
      <c r="B2" s="1" t="s">
        <v>2</v>
      </c>
      <c r="C2" s="2">
        <v>7.4</v>
      </c>
      <c r="D2" s="1" t="s">
        <v>3</v>
      </c>
      <c r="E2" s="1"/>
      <c r="T2" s="5"/>
    </row>
    <row r="3" spans="1:20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20" s="12" customFormat="1" ht="21" customHeight="1">
      <c r="A4" s="8"/>
      <c r="B4" s="8"/>
      <c r="C4" s="8"/>
      <c r="D4" s="8"/>
      <c r="E4" s="9" t="s">
        <v>4</v>
      </c>
      <c r="F4" s="10"/>
      <c r="G4" s="10"/>
      <c r="H4" s="9" t="s">
        <v>5</v>
      </c>
      <c r="I4" s="10"/>
      <c r="J4" s="10"/>
      <c r="K4" s="9" t="s">
        <v>6</v>
      </c>
      <c r="L4" s="10"/>
      <c r="M4" s="10"/>
      <c r="N4" s="9" t="s">
        <v>7</v>
      </c>
      <c r="O4" s="10"/>
      <c r="P4" s="10"/>
      <c r="Q4" s="9" t="s">
        <v>8</v>
      </c>
      <c r="R4" s="10"/>
      <c r="S4" s="10"/>
      <c r="T4" s="11" t="s">
        <v>9</v>
      </c>
    </row>
    <row r="5" spans="1:20" s="12" customFormat="1" ht="21" customHeight="1">
      <c r="A5" s="13" t="s">
        <v>10</v>
      </c>
      <c r="B5" s="13"/>
      <c r="C5" s="13"/>
      <c r="D5" s="14"/>
      <c r="E5" s="15" t="s">
        <v>11</v>
      </c>
      <c r="F5" s="15" t="s">
        <v>12</v>
      </c>
      <c r="G5" s="16" t="s">
        <v>13</v>
      </c>
      <c r="H5" s="15" t="s">
        <v>11</v>
      </c>
      <c r="I5" s="15" t="s">
        <v>12</v>
      </c>
      <c r="J5" s="16" t="s">
        <v>13</v>
      </c>
      <c r="K5" s="15" t="s">
        <v>11</v>
      </c>
      <c r="L5" s="15" t="s">
        <v>12</v>
      </c>
      <c r="M5" s="16" t="s">
        <v>13</v>
      </c>
      <c r="N5" s="15" t="s">
        <v>11</v>
      </c>
      <c r="O5" s="15" t="s">
        <v>12</v>
      </c>
      <c r="P5" s="16" t="s">
        <v>13</v>
      </c>
      <c r="Q5" s="15" t="s">
        <v>11</v>
      </c>
      <c r="R5" s="15" t="s">
        <v>12</v>
      </c>
      <c r="S5" s="16" t="s">
        <v>13</v>
      </c>
      <c r="T5" s="17"/>
    </row>
    <row r="6" spans="1:20" s="12" customFormat="1" ht="21" customHeight="1">
      <c r="A6" s="18"/>
      <c r="B6" s="18"/>
      <c r="C6" s="18"/>
      <c r="D6" s="18"/>
      <c r="E6" s="19" t="s">
        <v>14</v>
      </c>
      <c r="F6" s="19" t="s">
        <v>15</v>
      </c>
      <c r="G6" s="20" t="s">
        <v>16</v>
      </c>
      <c r="H6" s="19" t="s">
        <v>14</v>
      </c>
      <c r="I6" s="19" t="s">
        <v>15</v>
      </c>
      <c r="J6" s="20" t="s">
        <v>16</v>
      </c>
      <c r="K6" s="19" t="s">
        <v>14</v>
      </c>
      <c r="L6" s="19" t="s">
        <v>15</v>
      </c>
      <c r="M6" s="20" t="s">
        <v>16</v>
      </c>
      <c r="N6" s="19" t="s">
        <v>14</v>
      </c>
      <c r="O6" s="19" t="s">
        <v>15</v>
      </c>
      <c r="P6" s="20" t="s">
        <v>16</v>
      </c>
      <c r="Q6" s="19" t="s">
        <v>14</v>
      </c>
      <c r="R6" s="19" t="s">
        <v>15</v>
      </c>
      <c r="S6" s="20" t="s">
        <v>16</v>
      </c>
      <c r="T6" s="21"/>
    </row>
    <row r="7" spans="1:20" s="22" customFormat="1" ht="30.75" customHeight="1">
      <c r="E7" s="23" t="s">
        <v>17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5"/>
      <c r="T7" s="26"/>
    </row>
    <row r="8" spans="1:20" s="4" customFormat="1" ht="28.5" customHeight="1">
      <c r="A8" s="27" t="s">
        <v>18</v>
      </c>
      <c r="B8" s="27"/>
      <c r="C8" s="27"/>
      <c r="D8" s="28"/>
      <c r="E8" s="29">
        <v>11677</v>
      </c>
      <c r="F8" s="29">
        <v>4820</v>
      </c>
      <c r="G8" s="29">
        <v>6857</v>
      </c>
      <c r="H8" s="30">
        <v>11537</v>
      </c>
      <c r="I8" s="30">
        <v>4482</v>
      </c>
      <c r="J8" s="29">
        <v>7055</v>
      </c>
      <c r="K8" s="31">
        <v>11515</v>
      </c>
      <c r="L8" s="30">
        <v>4311</v>
      </c>
      <c r="M8" s="29">
        <v>7204</v>
      </c>
      <c r="N8" s="31">
        <v>11278</v>
      </c>
      <c r="O8" s="30">
        <v>4151</v>
      </c>
      <c r="P8" s="29">
        <v>7127</v>
      </c>
      <c r="Q8" s="32">
        <f>SUM(Q9:Q12)</f>
        <v>11522</v>
      </c>
      <c r="R8" s="32">
        <f>SUM(R9:R12)</f>
        <v>4317</v>
      </c>
      <c r="S8" s="32">
        <f>SUM(S9:S12)</f>
        <v>7205</v>
      </c>
      <c r="T8" s="33" t="s">
        <v>19</v>
      </c>
    </row>
    <row r="9" spans="1:20" s="22" customFormat="1" ht="27" customHeight="1">
      <c r="A9" s="34"/>
      <c r="B9" s="34" t="s">
        <v>20</v>
      </c>
      <c r="C9" s="34"/>
      <c r="D9" s="34"/>
      <c r="E9" s="35">
        <v>1994</v>
      </c>
      <c r="F9" s="35">
        <v>1100</v>
      </c>
      <c r="G9" s="35">
        <v>894</v>
      </c>
      <c r="H9" s="35">
        <v>3296</v>
      </c>
      <c r="I9" s="35">
        <v>1503</v>
      </c>
      <c r="J9" s="35">
        <v>1793</v>
      </c>
      <c r="K9" s="35">
        <v>3300</v>
      </c>
      <c r="L9" s="35">
        <v>1361</v>
      </c>
      <c r="M9" s="35">
        <v>1939</v>
      </c>
      <c r="N9" s="35">
        <v>2951</v>
      </c>
      <c r="O9" s="35">
        <v>1344</v>
      </c>
      <c r="P9" s="35">
        <v>1607</v>
      </c>
      <c r="Q9" s="36">
        <f>SUM(R9:S9)</f>
        <v>3139</v>
      </c>
      <c r="R9" s="36">
        <f>364+13+359+320+361+2+4+32</f>
        <v>1455</v>
      </c>
      <c r="S9" s="36">
        <f>429+43+398+474+2+5+4+329</f>
        <v>1684</v>
      </c>
      <c r="T9" s="26" t="s">
        <v>21</v>
      </c>
    </row>
    <row r="10" spans="1:20" s="22" customFormat="1" ht="27" customHeight="1">
      <c r="A10" s="37"/>
      <c r="B10" s="37" t="s">
        <v>22</v>
      </c>
      <c r="C10" s="37"/>
      <c r="D10" s="38"/>
      <c r="E10" s="35">
        <v>9521</v>
      </c>
      <c r="F10" s="35">
        <v>3645</v>
      </c>
      <c r="G10" s="35">
        <v>5876</v>
      </c>
      <c r="H10" s="39">
        <v>8108</v>
      </c>
      <c r="I10" s="39">
        <v>2910</v>
      </c>
      <c r="J10" s="35">
        <v>5198</v>
      </c>
      <c r="K10" s="40">
        <v>8062</v>
      </c>
      <c r="L10" s="39">
        <v>2882</v>
      </c>
      <c r="M10" s="35">
        <v>5180</v>
      </c>
      <c r="N10" s="40">
        <v>8194</v>
      </c>
      <c r="O10" s="39">
        <v>2736</v>
      </c>
      <c r="P10" s="35">
        <v>5458</v>
      </c>
      <c r="Q10" s="36">
        <f t="shared" ref="Q10:Q12" si="0">SUM(R10:S10)</f>
        <v>8246</v>
      </c>
      <c r="R10" s="41">
        <f>682+12+701+547+764+3+12+1+67</f>
        <v>2789</v>
      </c>
      <c r="S10" s="36">
        <f>1252+52+1378+1832+9+26+15+893</f>
        <v>5457</v>
      </c>
      <c r="T10" s="26" t="s">
        <v>23</v>
      </c>
    </row>
    <row r="11" spans="1:20" s="22" customFormat="1" ht="27" customHeight="1">
      <c r="A11" s="34"/>
      <c r="B11" s="34" t="s">
        <v>24</v>
      </c>
      <c r="C11" s="34"/>
      <c r="D11" s="34"/>
      <c r="E11" s="35">
        <v>126</v>
      </c>
      <c r="F11" s="35">
        <v>55</v>
      </c>
      <c r="G11" s="35">
        <v>71</v>
      </c>
      <c r="H11" s="39">
        <v>99</v>
      </c>
      <c r="I11" s="39">
        <v>51</v>
      </c>
      <c r="J11" s="35">
        <v>48</v>
      </c>
      <c r="K11" s="40">
        <v>94</v>
      </c>
      <c r="L11" s="39">
        <v>50</v>
      </c>
      <c r="M11" s="35">
        <v>44</v>
      </c>
      <c r="N11" s="40">
        <v>47</v>
      </c>
      <c r="O11" s="39">
        <v>27</v>
      </c>
      <c r="P11" s="35">
        <v>20</v>
      </c>
      <c r="Q11" s="36">
        <f t="shared" si="0"/>
        <v>58</v>
      </c>
      <c r="R11" s="41">
        <f>22+14+1</f>
        <v>37</v>
      </c>
      <c r="S11" s="36">
        <f>15+6</f>
        <v>21</v>
      </c>
      <c r="T11" s="26" t="s">
        <v>25</v>
      </c>
    </row>
    <row r="12" spans="1:20" s="22" customFormat="1" ht="27" customHeight="1">
      <c r="A12" s="34"/>
      <c r="B12" s="34" t="s">
        <v>26</v>
      </c>
      <c r="C12" s="34"/>
      <c r="D12" s="34"/>
      <c r="E12" s="35">
        <v>36</v>
      </c>
      <c r="F12" s="35">
        <v>20</v>
      </c>
      <c r="G12" s="35">
        <v>16</v>
      </c>
      <c r="H12" s="39">
        <v>34</v>
      </c>
      <c r="I12" s="39">
        <v>18</v>
      </c>
      <c r="J12" s="35">
        <v>16</v>
      </c>
      <c r="K12" s="40">
        <v>59</v>
      </c>
      <c r="L12" s="39">
        <v>18</v>
      </c>
      <c r="M12" s="35">
        <v>41</v>
      </c>
      <c r="N12" s="40">
        <v>86</v>
      </c>
      <c r="O12" s="39">
        <v>44</v>
      </c>
      <c r="P12" s="35">
        <v>42</v>
      </c>
      <c r="Q12" s="36">
        <f t="shared" si="0"/>
        <v>79</v>
      </c>
      <c r="R12" s="41">
        <f>2+28+6</f>
        <v>36</v>
      </c>
      <c r="S12" s="36">
        <f>6+27+10</f>
        <v>43</v>
      </c>
      <c r="T12" s="26" t="s">
        <v>27</v>
      </c>
    </row>
    <row r="13" spans="1:20" s="22" customFormat="1" ht="30.75" customHeight="1">
      <c r="E13" s="42" t="s">
        <v>28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4"/>
      <c r="T13" s="26"/>
    </row>
    <row r="14" spans="1:20" s="48" customFormat="1" ht="28.5" customHeight="1">
      <c r="A14" s="45" t="s">
        <v>10</v>
      </c>
      <c r="B14" s="45"/>
      <c r="C14" s="45"/>
      <c r="D14" s="46"/>
      <c r="E14" s="29">
        <v>225463</v>
      </c>
      <c r="F14" s="29">
        <v>112432</v>
      </c>
      <c r="G14" s="29">
        <v>113031</v>
      </c>
      <c r="H14" s="30">
        <v>223316</v>
      </c>
      <c r="I14" s="30">
        <v>111422</v>
      </c>
      <c r="J14" s="29">
        <v>111894</v>
      </c>
      <c r="K14" s="31">
        <v>215049</v>
      </c>
      <c r="L14" s="30">
        <v>107261</v>
      </c>
      <c r="M14" s="29">
        <v>107788</v>
      </c>
      <c r="N14" s="31">
        <v>214811</v>
      </c>
      <c r="O14" s="30">
        <v>107096</v>
      </c>
      <c r="P14" s="29">
        <v>107715</v>
      </c>
      <c r="Q14" s="31">
        <v>205208</v>
      </c>
      <c r="R14" s="30">
        <v>102022</v>
      </c>
      <c r="S14" s="29">
        <v>103186</v>
      </c>
      <c r="T14" s="47" t="s">
        <v>9</v>
      </c>
    </row>
    <row r="15" spans="1:20" s="22" customFormat="1" ht="27" customHeight="1">
      <c r="B15" s="22" t="s">
        <v>29</v>
      </c>
      <c r="E15" s="35">
        <v>30724</v>
      </c>
      <c r="F15" s="35">
        <v>11924</v>
      </c>
      <c r="G15" s="35">
        <v>18800</v>
      </c>
      <c r="H15" s="39">
        <v>32613</v>
      </c>
      <c r="I15" s="39">
        <v>12879</v>
      </c>
      <c r="J15" s="35">
        <v>19734</v>
      </c>
      <c r="K15" s="40">
        <v>30919</v>
      </c>
      <c r="L15" s="39">
        <v>12248</v>
      </c>
      <c r="M15" s="35">
        <v>18671</v>
      </c>
      <c r="N15" s="40">
        <v>30977</v>
      </c>
      <c r="O15" s="39">
        <v>12216</v>
      </c>
      <c r="P15" s="35">
        <v>18761</v>
      </c>
      <c r="Q15" s="49">
        <v>25424</v>
      </c>
      <c r="R15" s="49">
        <v>9675</v>
      </c>
      <c r="S15" s="49">
        <v>15749</v>
      </c>
      <c r="T15" s="26" t="s">
        <v>30</v>
      </c>
    </row>
    <row r="16" spans="1:20" s="22" customFormat="1" ht="27" customHeight="1">
      <c r="B16" s="22" t="s">
        <v>31</v>
      </c>
      <c r="E16" s="35">
        <v>56433</v>
      </c>
      <c r="F16" s="35">
        <v>28936</v>
      </c>
      <c r="G16" s="35">
        <v>27497</v>
      </c>
      <c r="H16" s="39">
        <v>55061</v>
      </c>
      <c r="I16" s="39">
        <v>28374</v>
      </c>
      <c r="J16" s="35">
        <v>26687</v>
      </c>
      <c r="K16" s="40">
        <v>51824</v>
      </c>
      <c r="L16" s="39">
        <v>26616</v>
      </c>
      <c r="M16" s="35">
        <v>25208</v>
      </c>
      <c r="N16" s="40">
        <v>51709</v>
      </c>
      <c r="O16" s="39">
        <v>26556</v>
      </c>
      <c r="P16" s="35">
        <v>25153</v>
      </c>
      <c r="Q16" s="49">
        <v>48122</v>
      </c>
      <c r="R16" s="49">
        <v>24557</v>
      </c>
      <c r="S16" s="49">
        <v>23565</v>
      </c>
      <c r="T16" s="50" t="s">
        <v>32</v>
      </c>
    </row>
    <row r="17" spans="1:20" s="22" customFormat="1" ht="27" customHeight="1">
      <c r="B17" s="22" t="s">
        <v>33</v>
      </c>
      <c r="E17" s="35">
        <v>104818</v>
      </c>
      <c r="F17" s="35">
        <v>54321</v>
      </c>
      <c r="G17" s="35">
        <v>50497</v>
      </c>
      <c r="H17" s="39">
        <v>102991</v>
      </c>
      <c r="I17" s="39">
        <v>53334</v>
      </c>
      <c r="J17" s="35">
        <v>49657</v>
      </c>
      <c r="K17" s="40">
        <v>100537</v>
      </c>
      <c r="L17" s="39">
        <v>52048</v>
      </c>
      <c r="M17" s="35">
        <v>48489</v>
      </c>
      <c r="N17" s="40">
        <v>100362</v>
      </c>
      <c r="O17" s="39">
        <v>52028</v>
      </c>
      <c r="P17" s="35">
        <v>48334</v>
      </c>
      <c r="Q17" s="49">
        <v>99057</v>
      </c>
      <c r="R17" s="49">
        <v>51124</v>
      </c>
      <c r="S17" s="49">
        <v>47933</v>
      </c>
      <c r="T17" s="50" t="s">
        <v>34</v>
      </c>
    </row>
    <row r="18" spans="1:20" s="22" customFormat="1" ht="27" customHeight="1">
      <c r="B18" s="22" t="s">
        <v>35</v>
      </c>
      <c r="E18" s="35">
        <v>33488</v>
      </c>
      <c r="F18" s="35">
        <v>17251</v>
      </c>
      <c r="G18" s="35">
        <v>16237</v>
      </c>
      <c r="H18" s="39">
        <v>32651</v>
      </c>
      <c r="I18" s="39">
        <v>16835</v>
      </c>
      <c r="J18" s="35">
        <v>15816</v>
      </c>
      <c r="K18" s="40">
        <v>31769</v>
      </c>
      <c r="L18" s="39">
        <v>16349</v>
      </c>
      <c r="M18" s="35">
        <v>15420</v>
      </c>
      <c r="N18" s="40">
        <v>31763</v>
      </c>
      <c r="O18" s="39">
        <v>16296</v>
      </c>
      <c r="P18" s="35">
        <v>15467</v>
      </c>
      <c r="Q18" s="49">
        <v>32605</v>
      </c>
      <c r="R18" s="49">
        <v>16666</v>
      </c>
      <c r="S18" s="49">
        <v>15939</v>
      </c>
      <c r="T18" s="50" t="s">
        <v>36</v>
      </c>
    </row>
    <row r="19" spans="1:20" ht="6" customHeight="1">
      <c r="E19" s="51"/>
      <c r="F19" s="51"/>
      <c r="G19" s="51"/>
      <c r="H19" s="52"/>
      <c r="I19" s="52"/>
      <c r="J19" s="51"/>
      <c r="K19" s="53"/>
      <c r="L19" s="52"/>
      <c r="M19" s="51"/>
      <c r="N19" s="53"/>
      <c r="O19" s="52"/>
      <c r="P19" s="51"/>
      <c r="Q19" s="53"/>
      <c r="R19" s="52"/>
      <c r="S19" s="51"/>
      <c r="T19" s="54"/>
    </row>
    <row r="20" spans="1:20" ht="6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</row>
    <row r="21" spans="1:20" s="22" customFormat="1" ht="21" customHeight="1">
      <c r="B21" s="56" t="s">
        <v>37</v>
      </c>
      <c r="K21" s="12" t="s">
        <v>38</v>
      </c>
      <c r="T21" s="57"/>
    </row>
    <row r="22" spans="1:20" s="22" customFormat="1" ht="21" customHeight="1">
      <c r="B22" s="56" t="s">
        <v>39</v>
      </c>
      <c r="K22" s="12" t="s">
        <v>40</v>
      </c>
      <c r="T22" s="57"/>
    </row>
  </sheetData>
  <mergeCells count="11">
    <mergeCell ref="A5:D5"/>
    <mergeCell ref="E7:S7"/>
    <mergeCell ref="A8:D8"/>
    <mergeCell ref="E13:S13"/>
    <mergeCell ref="A14:D14"/>
    <mergeCell ref="E4:G4"/>
    <mergeCell ref="H4:J4"/>
    <mergeCell ref="K4:M4"/>
    <mergeCell ref="N4:P4"/>
    <mergeCell ref="Q4:S4"/>
    <mergeCell ref="T4:T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surin123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2017-09-21T01:36:50Z</dcterms:created>
  <dcterms:modified xsi:type="dcterms:W3CDTF">2017-09-21T01:36:56Z</dcterms:modified>
</cp:coreProperties>
</file>