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0\เชียงใหม่\เชียงใหม่ 4-60\"/>
    </mc:Choice>
  </mc:AlternateContent>
  <bookViews>
    <workbookView xWindow="0" yWindow="0" windowWidth="20490" windowHeight="7800"/>
  </bookViews>
  <sheets>
    <sheet name="4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4" l="1"/>
  <c r="D52" i="4"/>
  <c r="D51" i="4"/>
  <c r="G50" i="4"/>
  <c r="D50" i="4"/>
  <c r="F49" i="4"/>
  <c r="D49" i="4"/>
  <c r="G48" i="4"/>
  <c r="D48" i="4"/>
  <c r="D47" i="4"/>
  <c r="G46" i="4"/>
  <c r="D46" i="4"/>
  <c r="F45" i="4"/>
  <c r="D45" i="4"/>
  <c r="G44" i="4"/>
  <c r="D44" i="4"/>
  <c r="D43" i="4"/>
  <c r="G42" i="4"/>
  <c r="D42" i="4"/>
  <c r="F41" i="4"/>
  <c r="D41" i="4"/>
  <c r="G40" i="4"/>
  <c r="D40" i="4"/>
  <c r="D39" i="4"/>
  <c r="G38" i="4"/>
  <c r="D38" i="4"/>
  <c r="F37" i="4"/>
  <c r="D37" i="4"/>
  <c r="G36" i="4"/>
  <c r="D36" i="4"/>
  <c r="D35" i="4"/>
  <c r="G34" i="4"/>
  <c r="D34" i="4"/>
  <c r="F33" i="4"/>
  <c r="D33" i="4"/>
  <c r="D32" i="4"/>
  <c r="D31" i="4"/>
  <c r="D30" i="4" s="1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31" i="4" s="1"/>
  <c r="G6" i="4"/>
  <c r="G51" i="4" s="1"/>
  <c r="F6" i="4"/>
  <c r="F50" i="4" s="1"/>
  <c r="D6" i="4"/>
  <c r="B6" i="4"/>
  <c r="G31" i="4" s="1"/>
  <c r="B36" i="4" l="1"/>
  <c r="B40" i="4"/>
  <c r="B44" i="4"/>
  <c r="B48" i="4"/>
  <c r="B52" i="4"/>
  <c r="G33" i="4"/>
  <c r="F36" i="4"/>
  <c r="G37" i="4"/>
  <c r="F40" i="4"/>
  <c r="G41" i="4"/>
  <c r="F44" i="4"/>
  <c r="G45" i="4"/>
  <c r="F48" i="4"/>
  <c r="G49" i="4"/>
  <c r="F52" i="4"/>
  <c r="G30" i="4"/>
  <c r="B35" i="4"/>
  <c r="B39" i="4"/>
  <c r="B43" i="4"/>
  <c r="B47" i="4"/>
  <c r="B51" i="4"/>
  <c r="B32" i="4"/>
  <c r="B30" i="4" s="1"/>
  <c r="B33" i="4"/>
  <c r="B37" i="4"/>
  <c r="B41" i="4"/>
  <c r="B45" i="4"/>
  <c r="B49" i="4"/>
  <c r="F32" i="4"/>
  <c r="F35" i="4"/>
  <c r="F39" i="4"/>
  <c r="F43" i="4"/>
  <c r="F47" i="4"/>
  <c r="F51" i="4"/>
  <c r="B34" i="4"/>
  <c r="B38" i="4"/>
  <c r="B42" i="4"/>
  <c r="B46" i="4"/>
  <c r="B50" i="4"/>
  <c r="F31" i="4"/>
  <c r="F34" i="4"/>
  <c r="G35" i="4"/>
  <c r="F38" i="4"/>
  <c r="G39" i="4"/>
  <c r="F42" i="4"/>
  <c r="G43" i="4"/>
  <c r="F46" i="4"/>
  <c r="G47" i="4"/>
  <c r="F30" i="4" l="1"/>
</calcChain>
</file>

<file path=xl/sharedStrings.xml><?xml version="1.0" encoding="utf-8"?>
<sst xmlns="http://schemas.openxmlformats.org/spreadsheetml/2006/main" count="54" uniqueCount="34">
  <si>
    <t>รวม</t>
  </si>
  <si>
    <t>ชาย</t>
  </si>
  <si>
    <t>หญิง</t>
  </si>
  <si>
    <t>จำนวน</t>
  </si>
  <si>
    <t>ร้อยละ</t>
  </si>
  <si>
    <t>ยอดรวม</t>
  </si>
  <si>
    <t>ตารางที่  4  จำนวน และร้อยละของประชากรอายุ 15 ปีขึ้นไป  ที่มีงานทำ  จำแนกตามอุตสาหกรรม และเพศ</t>
  </si>
  <si>
    <t xml:space="preserve">                  จังหวัดเชียงใหม่ ไตรมาสที่ 4 : (ตุลาคม - ธันวาคม )   พ.ศ. 2560</t>
  </si>
  <si>
    <t>อุตสาหกรรม</t>
  </si>
  <si>
    <t>1.เกษตรกรรม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</si>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</sst>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9" formatCode="_-* #,##0.0_-;\-* #,##0.0_-;_-* &quot;-&quot;?_-;_-@_-"/>
    <numFmt numFmtId="190" formatCode="_-* #,##0_-;\-* #,##0_-;_-* &quot;-&quot;??_-;_-@_-"/>
    <numFmt numFmtId="191" formatCode="_-* #,##0.0_-;\-* #,##0.0_-;_-* &quot;-&quot;??_-;_-@_-"/>
  </numFmts>
  <fonts count="5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187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41" fontId="3" fillId="0" borderId="0" xfId="0" applyNumberFormat="1" applyFont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2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190" fontId="2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190" fontId="3" fillId="0" borderId="0" xfId="1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190" fontId="3" fillId="0" borderId="0" xfId="1" applyNumberFormat="1" applyFont="1" applyFill="1" applyBorder="1" applyAlignment="1">
      <alignment vertical="center"/>
    </xf>
    <xf numFmtId="0" fontId="3" fillId="0" borderId="0" xfId="0" applyFont="1" applyBorder="1" applyAlignment="1" applyProtection="1">
      <alignment horizontal="left" vertical="center"/>
    </xf>
    <xf numFmtId="190" fontId="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41" fontId="3" fillId="0" borderId="0" xfId="0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191" fontId="3" fillId="0" borderId="0" xfId="1" applyNumberFormat="1" applyFont="1" applyBorder="1" applyAlignment="1">
      <alignment horizontal="right" vertical="center"/>
    </xf>
    <xf numFmtId="191" fontId="3" fillId="0" borderId="0" xfId="0" applyNumberFormat="1" applyFont="1" applyBorder="1" applyAlignment="1">
      <alignment vertical="center"/>
    </xf>
    <xf numFmtId="191" fontId="3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191" fontId="3" fillId="0" borderId="0" xfId="0" quotePrefix="1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/>
    </xf>
    <xf numFmtId="187" fontId="3" fillId="0" borderId="0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34100" y="39433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34100" y="3686175"/>
          <a:ext cx="0" cy="257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34100" y="39433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042513" y="8210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042513" y="8210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28</xdr:row>
      <xdr:rowOff>0</xdr:rowOff>
    </xdr:from>
    <xdr:to>
      <xdr:col>5</xdr:col>
      <xdr:colOff>622788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042513" y="8210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34100" y="39433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47625</xdr:rowOff>
    </xdr:from>
    <xdr:to>
      <xdr:col>6</xdr:col>
      <xdr:colOff>0</xdr:colOff>
      <xdr:row>14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34100" y="3686175"/>
          <a:ext cx="0" cy="257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134100" y="39433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6042513" y="112585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37</xdr:row>
      <xdr:rowOff>47625</xdr:rowOff>
    </xdr:from>
    <xdr:to>
      <xdr:col>5</xdr:col>
      <xdr:colOff>622788</xdr:colOff>
      <xdr:row>38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6042513" y="11001375"/>
          <a:ext cx="0" cy="2571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38</xdr:row>
      <xdr:rowOff>0</xdr:rowOff>
    </xdr:from>
    <xdr:to>
      <xdr:col>5</xdr:col>
      <xdr:colOff>622788</xdr:colOff>
      <xdr:row>39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6042513" y="112585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6042513" y="115633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39</xdr:row>
      <xdr:rowOff>0</xdr:rowOff>
    </xdr:from>
    <xdr:to>
      <xdr:col>5</xdr:col>
      <xdr:colOff>622788</xdr:colOff>
      <xdr:row>40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6042513" y="11563350"/>
          <a:ext cx="0" cy="3048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G120"/>
  <sheetViews>
    <sheetView tabSelected="1" topLeftCell="A43" zoomScaleNormal="100" workbookViewId="0">
      <selection activeCell="E11" sqref="E11"/>
    </sheetView>
  </sheetViews>
  <sheetFormatPr defaultRowHeight="14.25" customHeight="1" x14ac:dyDescent="0.5"/>
  <cols>
    <col min="1" max="1" width="47.85546875" style="2" customWidth="1"/>
    <col min="2" max="2" width="11.710937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9.85546875" style="2" customWidth="1"/>
    <col min="9" max="9" width="10.140625" style="2" bestFit="1" customWidth="1"/>
    <col min="10" max="11" width="9.85546875" style="2" bestFit="1" customWidth="1"/>
    <col min="12" max="12" width="9.140625" style="2"/>
    <col min="13" max="13" width="9.85546875" style="2" bestFit="1" customWidth="1"/>
    <col min="14" max="16384" width="9.140625" style="2"/>
  </cols>
  <sheetData>
    <row r="1" spans="1:33" s="1" customFormat="1" ht="24" customHeight="1" x14ac:dyDescent="0.55000000000000004">
      <c r="A1" s="1" t="s">
        <v>6</v>
      </c>
      <c r="B1" s="2"/>
      <c r="C1" s="2"/>
      <c r="D1" s="2"/>
      <c r="E1" s="2"/>
      <c r="F1" s="2"/>
      <c r="G1" s="2"/>
      <c r="I1" s="25"/>
      <c r="J1" s="25"/>
      <c r="K1" s="25"/>
      <c r="L1" s="25"/>
      <c r="M1" s="25"/>
      <c r="N1" s="25"/>
      <c r="O1" s="25"/>
    </row>
    <row r="2" spans="1:33" s="1" customFormat="1" ht="24" customHeight="1" x14ac:dyDescent="0.55000000000000004">
      <c r="A2" s="1" t="s">
        <v>7</v>
      </c>
      <c r="B2" s="2"/>
      <c r="C2" s="2"/>
      <c r="D2" s="2"/>
      <c r="E2" s="2"/>
      <c r="F2" s="2"/>
      <c r="G2" s="2"/>
      <c r="I2" s="25"/>
      <c r="J2" s="25"/>
      <c r="K2" s="25"/>
      <c r="L2" s="25"/>
      <c r="M2" s="25"/>
      <c r="N2" s="25"/>
      <c r="O2" s="25"/>
    </row>
    <row r="3" spans="1:33" s="1" customFormat="1" ht="8.1" customHeight="1" x14ac:dyDescent="0.55000000000000004">
      <c r="B3" s="2"/>
      <c r="C3" s="2"/>
      <c r="D3" s="2"/>
      <c r="E3" s="2"/>
      <c r="F3" s="2"/>
      <c r="G3" s="2"/>
      <c r="I3" s="25"/>
      <c r="J3" s="25"/>
      <c r="K3" s="25"/>
      <c r="L3" s="25"/>
      <c r="M3" s="25"/>
      <c r="N3" s="25"/>
      <c r="O3" s="25"/>
    </row>
    <row r="4" spans="1:33" s="1" customFormat="1" ht="24" x14ac:dyDescent="0.55000000000000004">
      <c r="A4" s="4" t="s">
        <v>8</v>
      </c>
      <c r="B4" s="4" t="s">
        <v>0</v>
      </c>
      <c r="C4" s="4"/>
      <c r="D4" s="4" t="s">
        <v>1</v>
      </c>
      <c r="E4" s="4"/>
      <c r="F4" s="4" t="s">
        <v>2</v>
      </c>
      <c r="G4" s="4"/>
      <c r="I4" s="25"/>
      <c r="J4" s="25"/>
      <c r="K4" s="25"/>
      <c r="L4" s="25"/>
      <c r="M4" s="25"/>
      <c r="N4" s="25"/>
      <c r="O4" s="25"/>
    </row>
    <row r="5" spans="1:33" s="1" customFormat="1" ht="15" customHeight="1" x14ac:dyDescent="0.55000000000000004">
      <c r="A5" s="3"/>
      <c r="B5" s="26" t="s">
        <v>3</v>
      </c>
      <c r="C5" s="26"/>
      <c r="D5" s="26"/>
      <c r="E5" s="26"/>
      <c r="F5" s="26"/>
      <c r="G5" s="26"/>
      <c r="I5" s="25"/>
      <c r="J5" s="25"/>
      <c r="K5" s="25"/>
      <c r="L5" s="25"/>
      <c r="M5" s="25"/>
      <c r="N5" s="25"/>
      <c r="O5" s="25"/>
    </row>
    <row r="6" spans="1:33" s="1" customFormat="1" ht="24" x14ac:dyDescent="0.55000000000000004">
      <c r="A6" s="3" t="s">
        <v>5</v>
      </c>
      <c r="B6" s="19">
        <f>D6+F6</f>
        <v>992259.27</v>
      </c>
      <c r="C6" s="20"/>
      <c r="D6" s="19">
        <f>SUM(D7:D27)</f>
        <v>521578.54</v>
      </c>
      <c r="E6" s="20"/>
      <c r="F6" s="19">
        <f>SUM(F7:F29)</f>
        <v>470680.73000000004</v>
      </c>
      <c r="G6" s="6">
        <f>SUM(G7:G28)</f>
        <v>0</v>
      </c>
      <c r="H6" s="27"/>
      <c r="I6" s="25"/>
      <c r="J6" s="25"/>
      <c r="K6" s="25"/>
      <c r="L6" s="25"/>
      <c r="M6" s="25"/>
      <c r="N6" s="25"/>
      <c r="O6" s="25"/>
    </row>
    <row r="7" spans="1:33" ht="24" x14ac:dyDescent="0.55000000000000004">
      <c r="A7" s="28" t="s">
        <v>9</v>
      </c>
      <c r="B7" s="14">
        <f>D7+F7</f>
        <v>315804.95</v>
      </c>
      <c r="C7" s="21"/>
      <c r="D7" s="9">
        <v>188667.93</v>
      </c>
      <c r="E7" s="22"/>
      <c r="F7" s="9">
        <v>127137.02</v>
      </c>
      <c r="G7" s="12"/>
      <c r="H7" s="29"/>
      <c r="I7" s="9"/>
      <c r="K7" s="9"/>
      <c r="L7" s="25"/>
      <c r="M7" s="25"/>
      <c r="N7" s="25"/>
      <c r="O7" s="25"/>
      <c r="P7" s="5"/>
      <c r="Q7" s="5"/>
      <c r="R7" s="5"/>
      <c r="S7" s="5"/>
      <c r="T7" s="5"/>
      <c r="U7" s="5"/>
      <c r="V7" s="30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ht="24" x14ac:dyDescent="0.55000000000000004">
      <c r="A8" s="31" t="s">
        <v>10</v>
      </c>
      <c r="B8" s="14">
        <f t="shared" ref="B8:B28" si="0">D8+F8</f>
        <v>2226.5100000000002</v>
      </c>
      <c r="C8" s="21"/>
      <c r="D8" s="9">
        <v>2226.5100000000002</v>
      </c>
      <c r="E8" s="22"/>
      <c r="F8" s="14">
        <v>0</v>
      </c>
      <c r="G8" s="32"/>
      <c r="H8" s="29"/>
      <c r="I8" s="9"/>
      <c r="K8" s="9"/>
      <c r="L8" s="25"/>
      <c r="M8" s="25"/>
      <c r="N8" s="25"/>
      <c r="O8" s="25"/>
      <c r="P8" s="9"/>
      <c r="Q8" s="9"/>
      <c r="R8" s="9"/>
      <c r="S8" s="9"/>
      <c r="T8" s="9"/>
      <c r="U8" s="9"/>
      <c r="V8" s="28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ht="24" x14ac:dyDescent="0.55000000000000004">
      <c r="A9" s="33" t="s">
        <v>11</v>
      </c>
      <c r="B9" s="14">
        <f t="shared" si="0"/>
        <v>128537.8</v>
      </c>
      <c r="C9" s="21"/>
      <c r="D9" s="9">
        <v>59411.16</v>
      </c>
      <c r="E9" s="22"/>
      <c r="F9" s="9">
        <v>69126.64</v>
      </c>
      <c r="G9" s="29"/>
      <c r="H9" s="29"/>
      <c r="I9" s="9"/>
      <c r="K9" s="9"/>
      <c r="L9" s="25"/>
      <c r="M9" s="25"/>
      <c r="N9" s="25"/>
      <c r="O9" s="25"/>
      <c r="P9" s="9"/>
      <c r="Q9" s="9"/>
      <c r="R9" s="9"/>
      <c r="S9" s="9"/>
      <c r="T9" s="9"/>
      <c r="U9" s="9"/>
      <c r="V9" s="28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ht="24" x14ac:dyDescent="0.55000000000000004">
      <c r="A10" s="33" t="s">
        <v>12</v>
      </c>
      <c r="B10" s="14">
        <f>D10</f>
        <v>0</v>
      </c>
      <c r="C10" s="21"/>
      <c r="D10" s="9">
        <v>0</v>
      </c>
      <c r="E10" s="21"/>
      <c r="F10" s="14">
        <v>0</v>
      </c>
      <c r="G10" s="29"/>
      <c r="H10" s="29"/>
      <c r="I10" s="9"/>
      <c r="K10" s="9"/>
      <c r="L10" s="25"/>
      <c r="M10" s="25"/>
      <c r="N10" s="25"/>
      <c r="O10" s="25"/>
    </row>
    <row r="11" spans="1:33" ht="24" x14ac:dyDescent="0.55000000000000004">
      <c r="A11" s="31" t="s">
        <v>13</v>
      </c>
      <c r="B11" s="14">
        <f t="shared" si="0"/>
        <v>1283.75</v>
      </c>
      <c r="C11" s="21"/>
      <c r="D11" s="14">
        <v>1283.75</v>
      </c>
      <c r="E11" s="22"/>
      <c r="F11" s="14">
        <v>0</v>
      </c>
      <c r="G11" s="32"/>
      <c r="H11" s="29"/>
      <c r="I11" s="9"/>
      <c r="K11" s="9"/>
      <c r="L11" s="25"/>
      <c r="M11" s="25"/>
      <c r="N11" s="25"/>
      <c r="O11" s="25"/>
    </row>
    <row r="12" spans="1:33" ht="24" x14ac:dyDescent="0.55000000000000004">
      <c r="A12" s="31" t="s">
        <v>14</v>
      </c>
      <c r="B12" s="14">
        <f t="shared" si="0"/>
        <v>64308.38</v>
      </c>
      <c r="C12" s="21"/>
      <c r="D12" s="9">
        <v>56450.31</v>
      </c>
      <c r="E12" s="22"/>
      <c r="F12" s="9">
        <v>7858.07</v>
      </c>
      <c r="G12" s="29"/>
      <c r="H12" s="29"/>
      <c r="I12" s="9"/>
      <c r="K12" s="9"/>
      <c r="L12" s="25"/>
      <c r="M12" s="25"/>
      <c r="N12" s="25"/>
      <c r="O12" s="25"/>
    </row>
    <row r="13" spans="1:33" ht="24" x14ac:dyDescent="0.55000000000000004">
      <c r="A13" s="33" t="s">
        <v>15</v>
      </c>
      <c r="B13" s="14">
        <f t="shared" si="0"/>
        <v>159744.21000000002</v>
      </c>
      <c r="C13" s="21"/>
      <c r="D13" s="9">
        <v>75050.100000000006</v>
      </c>
      <c r="E13" s="22"/>
      <c r="F13" s="9">
        <v>84694.11</v>
      </c>
      <c r="G13" s="32"/>
      <c r="H13" s="29"/>
      <c r="I13" s="9"/>
      <c r="K13" s="9"/>
      <c r="L13" s="25"/>
      <c r="M13" s="25"/>
      <c r="N13" s="25"/>
      <c r="O13" s="25"/>
    </row>
    <row r="14" spans="1:33" ht="24" x14ac:dyDescent="0.55000000000000004">
      <c r="A14" s="33" t="s">
        <v>16</v>
      </c>
      <c r="B14" s="14">
        <f t="shared" si="0"/>
        <v>21856.989999999998</v>
      </c>
      <c r="C14" s="21"/>
      <c r="D14" s="9">
        <v>16980.09</v>
      </c>
      <c r="E14" s="22"/>
      <c r="F14" s="9">
        <v>4876.8999999999996</v>
      </c>
      <c r="G14" s="11"/>
      <c r="H14" s="29"/>
      <c r="I14" s="9"/>
      <c r="K14" s="9"/>
      <c r="L14" s="25"/>
      <c r="M14" s="25"/>
      <c r="N14" s="25"/>
      <c r="O14" s="25"/>
    </row>
    <row r="15" spans="1:33" ht="24" x14ac:dyDescent="0.55000000000000004">
      <c r="A15" s="33" t="s">
        <v>17</v>
      </c>
      <c r="B15" s="14">
        <f t="shared" si="0"/>
        <v>87087.26</v>
      </c>
      <c r="C15" s="21"/>
      <c r="D15" s="9">
        <v>28359.31</v>
      </c>
      <c r="E15" s="22"/>
      <c r="F15" s="9">
        <v>58727.95</v>
      </c>
      <c r="G15" s="12"/>
      <c r="H15" s="29"/>
      <c r="I15" s="9"/>
      <c r="K15" s="9"/>
      <c r="L15" s="25"/>
      <c r="M15" s="25"/>
      <c r="N15" s="25"/>
      <c r="O15" s="25"/>
    </row>
    <row r="16" spans="1:33" ht="24" x14ac:dyDescent="0.55000000000000004">
      <c r="A16" s="2" t="s">
        <v>18</v>
      </c>
      <c r="B16" s="14">
        <f t="shared" si="0"/>
        <v>3753.63</v>
      </c>
      <c r="C16" s="21"/>
      <c r="D16" s="9">
        <v>1418.52</v>
      </c>
      <c r="E16" s="22"/>
      <c r="F16" s="9">
        <v>2335.11</v>
      </c>
      <c r="G16" s="12"/>
      <c r="H16" s="29"/>
      <c r="I16" s="9"/>
      <c r="K16" s="9"/>
      <c r="L16" s="25"/>
      <c r="M16" s="25"/>
      <c r="N16" s="25"/>
      <c r="O16" s="25"/>
    </row>
    <row r="17" spans="1:15" ht="24" x14ac:dyDescent="0.55000000000000004">
      <c r="A17" s="2" t="s">
        <v>19</v>
      </c>
      <c r="B17" s="14">
        <f t="shared" si="0"/>
        <v>8977.4699999999993</v>
      </c>
      <c r="C17" s="21"/>
      <c r="D17" s="9">
        <v>4313.8999999999996</v>
      </c>
      <c r="E17" s="22"/>
      <c r="F17" s="9">
        <v>4663.57</v>
      </c>
      <c r="G17" s="12"/>
      <c r="H17" s="34"/>
      <c r="I17" s="9"/>
      <c r="K17" s="9"/>
      <c r="L17" s="25"/>
      <c r="M17" s="25"/>
      <c r="N17" s="25"/>
      <c r="O17" s="25"/>
    </row>
    <row r="18" spans="1:15" ht="24" x14ac:dyDescent="0.55000000000000004">
      <c r="A18" s="2" t="s">
        <v>20</v>
      </c>
      <c r="B18" s="14">
        <f t="shared" si="0"/>
        <v>3373.2700000000004</v>
      </c>
      <c r="C18" s="21"/>
      <c r="D18" s="9">
        <v>1118.68</v>
      </c>
      <c r="E18" s="22"/>
      <c r="F18" s="9">
        <v>2254.59</v>
      </c>
      <c r="G18" s="12"/>
      <c r="H18" s="34"/>
      <c r="I18" s="9"/>
      <c r="K18" s="9"/>
      <c r="L18" s="25"/>
      <c r="M18" s="25"/>
      <c r="N18" s="25"/>
      <c r="O18" s="25"/>
    </row>
    <row r="19" spans="1:15" ht="24" x14ac:dyDescent="0.55000000000000004">
      <c r="A19" s="2" t="s">
        <v>21</v>
      </c>
      <c r="B19" s="14">
        <f t="shared" si="0"/>
        <v>11870.48</v>
      </c>
      <c r="C19" s="21"/>
      <c r="D19" s="9">
        <v>4062.01</v>
      </c>
      <c r="E19" s="21"/>
      <c r="F19" s="9">
        <v>7808.47</v>
      </c>
      <c r="G19" s="12"/>
      <c r="H19" s="35"/>
      <c r="I19" s="9"/>
      <c r="K19" s="9"/>
      <c r="L19" s="25"/>
      <c r="M19" s="25"/>
      <c r="N19" s="25"/>
      <c r="O19" s="25"/>
    </row>
    <row r="20" spans="1:15" ht="24" x14ac:dyDescent="0.55000000000000004">
      <c r="A20" s="2" t="s">
        <v>22</v>
      </c>
      <c r="B20" s="14">
        <f t="shared" si="0"/>
        <v>21515.129999999997</v>
      </c>
      <c r="C20" s="21"/>
      <c r="D20" s="9">
        <v>12987.66</v>
      </c>
      <c r="E20" s="21"/>
      <c r="F20" s="9">
        <v>8527.4699999999993</v>
      </c>
      <c r="G20" s="12"/>
      <c r="H20" s="35"/>
      <c r="I20" s="9"/>
      <c r="K20" s="9"/>
      <c r="L20" s="25"/>
      <c r="M20" s="25"/>
      <c r="N20" s="25"/>
      <c r="O20" s="25"/>
    </row>
    <row r="21" spans="1:15" ht="24" x14ac:dyDescent="0.55000000000000004">
      <c r="A21" s="2" t="s">
        <v>23</v>
      </c>
      <c r="B21" s="14">
        <f t="shared" si="0"/>
        <v>43744.86</v>
      </c>
      <c r="C21" s="21"/>
      <c r="D21" s="9">
        <v>28145.55</v>
      </c>
      <c r="E21" s="21"/>
      <c r="F21" s="9">
        <v>15599.31</v>
      </c>
      <c r="G21" s="11"/>
      <c r="H21" s="35"/>
      <c r="I21" s="9"/>
      <c r="K21" s="9"/>
      <c r="L21" s="25"/>
      <c r="M21" s="25"/>
      <c r="N21" s="25"/>
      <c r="O21" s="25"/>
    </row>
    <row r="22" spans="1:15" ht="24" x14ac:dyDescent="0.55000000000000004">
      <c r="A22" s="2" t="s">
        <v>24</v>
      </c>
      <c r="B22" s="14">
        <f t="shared" si="0"/>
        <v>34687.54</v>
      </c>
      <c r="C22" s="21"/>
      <c r="D22" s="9">
        <v>11601.97</v>
      </c>
      <c r="E22" s="22"/>
      <c r="F22" s="9">
        <v>23085.57</v>
      </c>
      <c r="G22" s="12"/>
      <c r="H22" s="35"/>
      <c r="I22" s="9"/>
      <c r="K22" s="9"/>
      <c r="L22" s="25"/>
      <c r="M22" s="25"/>
      <c r="N22" s="25"/>
      <c r="O22" s="25"/>
    </row>
    <row r="23" spans="1:15" ht="24" x14ac:dyDescent="0.55000000000000004">
      <c r="A23" s="2" t="s">
        <v>25</v>
      </c>
      <c r="B23" s="14">
        <f t="shared" si="0"/>
        <v>36400.35</v>
      </c>
      <c r="C23" s="21"/>
      <c r="D23" s="9">
        <v>8098.85</v>
      </c>
      <c r="E23" s="22"/>
      <c r="F23" s="9">
        <v>28301.5</v>
      </c>
      <c r="G23" s="12"/>
      <c r="H23" s="18"/>
      <c r="I23" s="9"/>
      <c r="K23" s="9"/>
      <c r="L23" s="25"/>
      <c r="M23" s="25"/>
      <c r="N23" s="25"/>
      <c r="O23" s="25"/>
    </row>
    <row r="24" spans="1:15" ht="24" x14ac:dyDescent="0.55000000000000004">
      <c r="A24" s="2" t="s">
        <v>26</v>
      </c>
      <c r="B24" s="14">
        <f t="shared" si="0"/>
        <v>8339.31</v>
      </c>
      <c r="C24" s="21"/>
      <c r="D24" s="9">
        <v>3397.18</v>
      </c>
      <c r="E24" s="22"/>
      <c r="F24" s="9">
        <v>4942.13</v>
      </c>
      <c r="G24" s="12"/>
      <c r="H24" s="18"/>
      <c r="I24" s="9"/>
      <c r="K24" s="9"/>
      <c r="L24" s="25"/>
      <c r="M24" s="25"/>
      <c r="N24" s="25"/>
      <c r="O24" s="25"/>
    </row>
    <row r="25" spans="1:15" ht="24" x14ac:dyDescent="0.55000000000000004">
      <c r="A25" s="2" t="s">
        <v>27</v>
      </c>
      <c r="B25" s="14">
        <f t="shared" si="0"/>
        <v>29491.200000000001</v>
      </c>
      <c r="C25" s="21"/>
      <c r="D25" s="9">
        <v>16338</v>
      </c>
      <c r="E25" s="22"/>
      <c r="F25" s="9">
        <v>13153.2</v>
      </c>
      <c r="G25" s="12"/>
      <c r="H25" s="18"/>
      <c r="I25" s="9"/>
      <c r="K25" s="9"/>
      <c r="L25" s="25"/>
      <c r="M25" s="25"/>
      <c r="N25" s="25"/>
      <c r="O25" s="25"/>
    </row>
    <row r="26" spans="1:15" ht="24" x14ac:dyDescent="0.55000000000000004">
      <c r="A26" s="2" t="s">
        <v>28</v>
      </c>
      <c r="B26" s="14">
        <f t="shared" si="0"/>
        <v>9256.18</v>
      </c>
      <c r="C26" s="21"/>
      <c r="D26" s="9">
        <v>1667.06</v>
      </c>
      <c r="E26" s="22"/>
      <c r="F26" s="9">
        <v>7589.12</v>
      </c>
      <c r="G26" s="12"/>
      <c r="H26" s="17"/>
      <c r="I26" s="9"/>
      <c r="K26" s="9"/>
      <c r="L26" s="25"/>
      <c r="M26" s="25"/>
      <c r="N26" s="25"/>
      <c r="O26" s="25"/>
    </row>
    <row r="27" spans="1:15" ht="24" x14ac:dyDescent="0.55000000000000004">
      <c r="A27" s="2" t="s">
        <v>29</v>
      </c>
      <c r="B27" s="14">
        <f t="shared" si="0"/>
        <v>0</v>
      </c>
      <c r="C27" s="21"/>
      <c r="D27" s="14">
        <v>0</v>
      </c>
      <c r="E27" s="22"/>
      <c r="F27" s="14">
        <v>0</v>
      </c>
      <c r="G27" s="24"/>
      <c r="H27" s="8"/>
      <c r="I27" s="9"/>
      <c r="K27" s="9"/>
      <c r="L27" s="36"/>
      <c r="M27" s="30"/>
      <c r="N27" s="28"/>
      <c r="O27" s="28"/>
    </row>
    <row r="28" spans="1:15" ht="24" x14ac:dyDescent="0.55000000000000004">
      <c r="A28" s="2" t="s">
        <v>30</v>
      </c>
      <c r="B28" s="14">
        <f t="shared" si="0"/>
        <v>0</v>
      </c>
      <c r="C28" s="37"/>
      <c r="D28" s="14">
        <v>0</v>
      </c>
      <c r="E28" s="22"/>
      <c r="F28" s="14">
        <v>0</v>
      </c>
      <c r="G28" s="24"/>
      <c r="H28" s="13"/>
      <c r="I28" s="9"/>
      <c r="K28" s="9"/>
      <c r="L28" s="9"/>
      <c r="M28" s="1"/>
    </row>
    <row r="29" spans="1:15" ht="24" x14ac:dyDescent="0.55000000000000004">
      <c r="A29" s="3"/>
      <c r="B29" s="3" t="s">
        <v>4</v>
      </c>
      <c r="C29" s="3"/>
      <c r="D29" s="3"/>
      <c r="E29" s="3"/>
      <c r="F29" s="3"/>
      <c r="G29" s="3"/>
      <c r="H29" s="7"/>
      <c r="I29" s="38"/>
      <c r="J29" s="5"/>
      <c r="K29" s="9"/>
      <c r="L29" s="9"/>
      <c r="M29" s="1"/>
      <c r="N29" s="1"/>
      <c r="O29" s="1"/>
    </row>
    <row r="30" spans="1:15" s="1" customFormat="1" ht="24" x14ac:dyDescent="0.5">
      <c r="A30" s="3" t="s">
        <v>5</v>
      </c>
      <c r="B30" s="10">
        <f>SUM(B31:B52)</f>
        <v>100.00000000000001</v>
      </c>
      <c r="C30" s="10"/>
      <c r="D30" s="10">
        <f>SUM(D31:D52)</f>
        <v>100</v>
      </c>
      <c r="E30" s="10"/>
      <c r="F30" s="10">
        <f>SUM(F31:F52)</f>
        <v>100.00000000000001</v>
      </c>
      <c r="G30" s="10" t="e">
        <f>SUM(G31:G52)</f>
        <v>#DIV/0!</v>
      </c>
      <c r="H30" s="7"/>
      <c r="I30" s="39"/>
      <c r="J30" s="40"/>
      <c r="K30" s="41"/>
      <c r="L30" s="2"/>
      <c r="M30" s="2"/>
    </row>
    <row r="31" spans="1:15" ht="24" x14ac:dyDescent="0.55000000000000004">
      <c r="A31" s="28" t="s">
        <v>9</v>
      </c>
      <c r="B31" s="42">
        <f>(B7*100)/$B$6</f>
        <v>31.826858115419771</v>
      </c>
      <c r="C31" s="42"/>
      <c r="D31" s="42">
        <f>(D7*100)/$D$6</f>
        <v>36.172487081236127</v>
      </c>
      <c r="E31" s="42"/>
      <c r="F31" s="42">
        <f>(F7*100)/$F$6</f>
        <v>27.011307643718489</v>
      </c>
      <c r="G31" s="8">
        <f>(G7*100)/$B$6</f>
        <v>0</v>
      </c>
      <c r="H31" s="7"/>
      <c r="I31" s="40"/>
      <c r="J31" s="40"/>
      <c r="K31" s="41"/>
    </row>
    <row r="32" spans="1:15" ht="24" x14ac:dyDescent="0.5">
      <c r="A32" s="31" t="s">
        <v>31</v>
      </c>
      <c r="B32" s="42">
        <f t="shared" ref="B32:B52" si="1">(B8*100)/$B$6</f>
        <v>0.22438792635315971</v>
      </c>
      <c r="C32" s="42"/>
      <c r="D32" s="42">
        <f t="shared" ref="D32:D52" si="2">(D8*100)/$D$6</f>
        <v>0.4268791426886544</v>
      </c>
      <c r="E32" s="42"/>
      <c r="F32" s="42">
        <f>(F8*100)/$F$6</f>
        <v>0</v>
      </c>
      <c r="G32" s="43"/>
      <c r="H32" s="7"/>
      <c r="I32" s="41"/>
      <c r="J32" s="40"/>
      <c r="K32" s="41"/>
    </row>
    <row r="33" spans="1:13" ht="24" x14ac:dyDescent="0.5">
      <c r="A33" s="33" t="s">
        <v>11</v>
      </c>
      <c r="B33" s="42">
        <f t="shared" si="1"/>
        <v>12.954053833127706</v>
      </c>
      <c r="C33" s="42"/>
      <c r="D33" s="42">
        <f t="shared" si="2"/>
        <v>11.390645021553226</v>
      </c>
      <c r="E33" s="42"/>
      <c r="F33" s="42">
        <f t="shared" ref="F33:F52" si="3">(F9*100)/$F$6</f>
        <v>14.686524345281779</v>
      </c>
      <c r="G33" s="8" t="e">
        <f>SUM((G9*100)/G6)</f>
        <v>#DIV/0!</v>
      </c>
      <c r="H33" s="7"/>
      <c r="I33" s="41"/>
      <c r="J33" s="41"/>
      <c r="K33" s="41"/>
      <c r="L33" s="8"/>
      <c r="M33" s="8"/>
    </row>
    <row r="34" spans="1:13" ht="24" x14ac:dyDescent="0.5">
      <c r="A34" s="33" t="s">
        <v>12</v>
      </c>
      <c r="B34" s="42">
        <f t="shared" si="1"/>
        <v>0</v>
      </c>
      <c r="C34" s="42"/>
      <c r="D34" s="42">
        <f t="shared" si="2"/>
        <v>0</v>
      </c>
      <c r="E34" s="42"/>
      <c r="F34" s="42">
        <f t="shared" si="3"/>
        <v>0</v>
      </c>
      <c r="G34" s="8" t="e">
        <f>SUM((G10*100)/G6)</f>
        <v>#DIV/0!</v>
      </c>
      <c r="H34" s="7"/>
      <c r="I34" s="41"/>
      <c r="J34" s="41"/>
      <c r="K34" s="41"/>
      <c r="L34" s="8"/>
      <c r="M34" s="8"/>
    </row>
    <row r="35" spans="1:13" ht="24" x14ac:dyDescent="0.5">
      <c r="A35" s="31" t="s">
        <v>32</v>
      </c>
      <c r="B35" s="42">
        <f t="shared" si="1"/>
        <v>0.1293764683095377</v>
      </c>
      <c r="C35" s="42"/>
      <c r="D35" s="42">
        <f t="shared" si="2"/>
        <v>0.24612784107260241</v>
      </c>
      <c r="E35" s="42"/>
      <c r="F35" s="42">
        <f t="shared" si="3"/>
        <v>0</v>
      </c>
      <c r="G35" s="8" t="e">
        <f>SUM((G11*100)/G6)</f>
        <v>#DIV/0!</v>
      </c>
      <c r="H35" s="7"/>
      <c r="I35" s="44"/>
      <c r="J35" s="41"/>
      <c r="K35" s="41"/>
      <c r="L35" s="8"/>
      <c r="M35" s="8"/>
    </row>
    <row r="36" spans="1:13" ht="24" x14ac:dyDescent="0.5">
      <c r="A36" s="31" t="s">
        <v>14</v>
      </c>
      <c r="B36" s="42">
        <f t="shared" si="1"/>
        <v>6.4810057153711451</v>
      </c>
      <c r="C36" s="42"/>
      <c r="D36" s="42">
        <f t="shared" si="2"/>
        <v>10.822974043372261</v>
      </c>
      <c r="E36" s="42"/>
      <c r="F36" s="42">
        <f t="shared" si="3"/>
        <v>1.6695117303825036</v>
      </c>
      <c r="G36" s="8" t="e">
        <f>SUM((G12*100)/G6)</f>
        <v>#DIV/0!</v>
      </c>
      <c r="H36" s="7"/>
      <c r="I36" s="41"/>
      <c r="J36" s="41"/>
      <c r="K36" s="41"/>
      <c r="L36" s="8"/>
      <c r="M36" s="8"/>
    </row>
    <row r="37" spans="1:13" ht="24" x14ac:dyDescent="0.5">
      <c r="A37" s="33" t="s">
        <v>15</v>
      </c>
      <c r="B37" s="42">
        <f t="shared" si="1"/>
        <v>16.099039316609257</v>
      </c>
      <c r="C37" s="42"/>
      <c r="D37" s="42">
        <f t="shared" si="2"/>
        <v>14.389031419889326</v>
      </c>
      <c r="E37" s="42"/>
      <c r="F37" s="42">
        <f t="shared" si="3"/>
        <v>17.993961639347333</v>
      </c>
      <c r="G37" s="8" t="e">
        <f>SUM((G13*100)/G6)</f>
        <v>#DIV/0!</v>
      </c>
      <c r="H37" s="7"/>
      <c r="I37" s="41"/>
      <c r="J37" s="41"/>
      <c r="K37" s="41"/>
      <c r="L37" s="8"/>
      <c r="M37" s="8"/>
    </row>
    <row r="38" spans="1:13" ht="24" x14ac:dyDescent="0.5">
      <c r="A38" s="33" t="s">
        <v>16</v>
      </c>
      <c r="B38" s="42">
        <f t="shared" si="1"/>
        <v>2.202749892172839</v>
      </c>
      <c r="C38" s="42"/>
      <c r="D38" s="42">
        <f t="shared" si="2"/>
        <v>3.2555192934126471</v>
      </c>
      <c r="E38" s="42"/>
      <c r="F38" s="42">
        <f t="shared" si="3"/>
        <v>1.0361375958603614</v>
      </c>
      <c r="G38" s="8" t="e">
        <f>SUM((G14*100)/G6)</f>
        <v>#DIV/0!</v>
      </c>
      <c r="H38" s="7"/>
      <c r="I38" s="41"/>
      <c r="J38" s="41"/>
      <c r="K38" s="41"/>
      <c r="L38" s="8"/>
      <c r="M38" s="8"/>
    </row>
    <row r="39" spans="1:13" ht="24" x14ac:dyDescent="0.5">
      <c r="A39" s="33" t="s">
        <v>17</v>
      </c>
      <c r="B39" s="42">
        <f t="shared" si="1"/>
        <v>8.7766637846578135</v>
      </c>
      <c r="C39" s="42"/>
      <c r="D39" s="42">
        <f t="shared" si="2"/>
        <v>5.4372079802209656</v>
      </c>
      <c r="E39" s="42"/>
      <c r="F39" s="42">
        <f t="shared" si="3"/>
        <v>12.477236958479264</v>
      </c>
      <c r="G39" s="8" t="e">
        <f>SUM((G15*100)/G6)</f>
        <v>#DIV/0!</v>
      </c>
      <c r="H39" s="7"/>
      <c r="I39" s="8"/>
      <c r="J39" s="41"/>
      <c r="K39" s="41"/>
      <c r="L39" s="8"/>
      <c r="M39" s="8"/>
    </row>
    <row r="40" spans="1:13" ht="24" x14ac:dyDescent="0.5">
      <c r="A40" s="2" t="s">
        <v>33</v>
      </c>
      <c r="B40" s="42">
        <f t="shared" si="1"/>
        <v>0.37829125043094836</v>
      </c>
      <c r="C40" s="42"/>
      <c r="D40" s="42">
        <f t="shared" si="2"/>
        <v>0.27196671090033731</v>
      </c>
      <c r="E40" s="42"/>
      <c r="F40" s="42">
        <f t="shared" si="3"/>
        <v>0.49611336329830197</v>
      </c>
      <c r="G40" s="8" t="e">
        <f>SUM((G16*100)/G6)</f>
        <v>#DIV/0!</v>
      </c>
      <c r="H40" s="7"/>
      <c r="I40" s="8"/>
      <c r="J40" s="41"/>
      <c r="K40" s="41"/>
      <c r="L40" s="8"/>
      <c r="M40" s="8"/>
    </row>
    <row r="41" spans="1:13" ht="24" x14ac:dyDescent="0.5">
      <c r="A41" s="2" t="s">
        <v>19</v>
      </c>
      <c r="B41" s="42">
        <f t="shared" si="1"/>
        <v>0.90475042878662137</v>
      </c>
      <c r="C41" s="42"/>
      <c r="D41" s="42">
        <f t="shared" si="2"/>
        <v>0.82708540884369963</v>
      </c>
      <c r="E41" s="42"/>
      <c r="F41" s="42">
        <f t="shared" si="3"/>
        <v>0.99081387929350739</v>
      </c>
      <c r="G41" s="8" t="e">
        <f>SUM((G17*100)/G6)</f>
        <v>#DIV/0!</v>
      </c>
      <c r="H41" s="7"/>
      <c r="I41" s="8"/>
      <c r="J41" s="41"/>
      <c r="K41" s="41"/>
      <c r="L41" s="8"/>
      <c r="M41" s="8"/>
    </row>
    <row r="42" spans="1:13" ht="24" x14ac:dyDescent="0.5">
      <c r="A42" s="2" t="s">
        <v>20</v>
      </c>
      <c r="B42" s="42">
        <f t="shared" si="1"/>
        <v>0.33995852717002084</v>
      </c>
      <c r="C42" s="42"/>
      <c r="D42" s="42">
        <f t="shared" si="2"/>
        <v>0.21447968315567587</v>
      </c>
      <c r="E42" s="42"/>
      <c r="F42" s="42">
        <f t="shared" si="3"/>
        <v>0.4790062257275754</v>
      </c>
      <c r="G42" s="8" t="e">
        <f>SUM((G18*100)/G6)</f>
        <v>#DIV/0!</v>
      </c>
      <c r="H42" s="7"/>
      <c r="I42" s="8"/>
      <c r="J42" s="41"/>
      <c r="K42" s="41"/>
      <c r="L42" s="8"/>
      <c r="M42" s="8"/>
    </row>
    <row r="43" spans="1:13" ht="24" x14ac:dyDescent="0.55000000000000004">
      <c r="A43" s="2" t="s">
        <v>21</v>
      </c>
      <c r="B43" s="42">
        <f t="shared" si="1"/>
        <v>1.1963082995435255</v>
      </c>
      <c r="C43" s="42"/>
      <c r="D43" s="42">
        <f t="shared" si="2"/>
        <v>0.77879162743160413</v>
      </c>
      <c r="E43" s="42"/>
      <c r="F43" s="42">
        <f t="shared" si="3"/>
        <v>1.6589738016255731</v>
      </c>
      <c r="G43" s="8" t="e">
        <f>SUM((G19*100)/G6)</f>
        <v>#DIV/0!</v>
      </c>
      <c r="I43" s="15"/>
      <c r="J43" s="41"/>
      <c r="K43" s="41"/>
      <c r="L43" s="8"/>
      <c r="M43" s="8"/>
    </row>
    <row r="44" spans="1:13" ht="24" x14ac:dyDescent="0.55000000000000004">
      <c r="A44" s="2" t="s">
        <v>22</v>
      </c>
      <c r="B44" s="42">
        <f t="shared" si="1"/>
        <v>2.1682972032098018</v>
      </c>
      <c r="C44" s="42"/>
      <c r="D44" s="42">
        <f t="shared" si="2"/>
        <v>2.4900679387614377</v>
      </c>
      <c r="E44" s="42"/>
      <c r="F44" s="42">
        <f t="shared" si="3"/>
        <v>1.8117312769528504</v>
      </c>
      <c r="G44" s="8" t="e">
        <f>SUM((G20*100)/G6)</f>
        <v>#DIV/0!</v>
      </c>
      <c r="I44" s="15"/>
      <c r="J44" s="8"/>
      <c r="K44" s="8"/>
      <c r="L44" s="8"/>
      <c r="M44" s="8"/>
    </row>
    <row r="45" spans="1:13" ht="24" x14ac:dyDescent="0.55000000000000004">
      <c r="A45" s="2" t="s">
        <v>23</v>
      </c>
      <c r="B45" s="42">
        <f t="shared" si="1"/>
        <v>4.4086118741929212</v>
      </c>
      <c r="C45" s="42"/>
      <c r="D45" s="42">
        <f t="shared" si="2"/>
        <v>5.3962246989686351</v>
      </c>
      <c r="E45" s="42"/>
      <c r="F45" s="42">
        <f t="shared" si="3"/>
        <v>3.3142019644611325</v>
      </c>
      <c r="G45" s="8" t="e">
        <f>SUM((G21*100)/G6)</f>
        <v>#DIV/0!</v>
      </c>
      <c r="I45" s="15"/>
      <c r="J45" s="16"/>
      <c r="K45" s="8"/>
      <c r="L45" s="8"/>
      <c r="M45" s="8"/>
    </row>
    <row r="46" spans="1:13" ht="24" x14ac:dyDescent="0.55000000000000004">
      <c r="A46" s="2" t="s">
        <v>24</v>
      </c>
      <c r="B46" s="42">
        <f t="shared" si="1"/>
        <v>3.495814153492363</v>
      </c>
      <c r="C46" s="42"/>
      <c r="D46" s="42">
        <f t="shared" si="2"/>
        <v>2.2243955819194556</v>
      </c>
      <c r="E46" s="42"/>
      <c r="F46" s="42">
        <f t="shared" si="3"/>
        <v>4.9047195962324608</v>
      </c>
      <c r="G46" s="8" t="e">
        <f>SUM((G22*100)/G6)</f>
        <v>#DIV/0!</v>
      </c>
      <c r="I46" s="45"/>
      <c r="J46" s="16"/>
      <c r="K46" s="46"/>
      <c r="L46" s="8"/>
      <c r="M46" s="8"/>
    </row>
    <row r="47" spans="1:13" ht="24" x14ac:dyDescent="0.55000000000000004">
      <c r="A47" s="2" t="s">
        <v>25</v>
      </c>
      <c r="B47" s="42">
        <f t="shared" si="1"/>
        <v>3.6684313364993808</v>
      </c>
      <c r="C47" s="42"/>
      <c r="D47" s="42">
        <f t="shared" si="2"/>
        <v>1.5527575195099093</v>
      </c>
      <c r="E47" s="42"/>
      <c r="F47" s="42">
        <f t="shared" si="3"/>
        <v>6.012886909561816</v>
      </c>
      <c r="G47" s="8" t="e">
        <f>SUM((G23*100)/G6)</f>
        <v>#DIV/0!</v>
      </c>
      <c r="I47" s="45"/>
      <c r="J47" s="46"/>
      <c r="K47" s="46"/>
      <c r="L47" s="8"/>
      <c r="M47" s="8"/>
    </row>
    <row r="48" spans="1:13" ht="24" x14ac:dyDescent="0.55000000000000004">
      <c r="A48" s="2" t="s">
        <v>26</v>
      </c>
      <c r="B48" s="42">
        <f t="shared" si="1"/>
        <v>0.84043659274657112</v>
      </c>
      <c r="C48" s="42"/>
      <c r="D48" s="42">
        <f t="shared" si="2"/>
        <v>0.65132664392212147</v>
      </c>
      <c r="E48" s="42"/>
      <c r="F48" s="42">
        <f t="shared" si="3"/>
        <v>1.0499962469251714</v>
      </c>
      <c r="G48" s="8" t="e">
        <f>SUM((G24*100)/G6)</f>
        <v>#DIV/0!</v>
      </c>
      <c r="I48" s="8"/>
      <c r="J48" s="46"/>
      <c r="K48" s="16"/>
      <c r="L48" s="8"/>
      <c r="M48" s="8"/>
    </row>
    <row r="49" spans="1:13" ht="24" x14ac:dyDescent="0.55000000000000004">
      <c r="A49" s="2" t="s">
        <v>27</v>
      </c>
      <c r="B49" s="42">
        <f t="shared" si="1"/>
        <v>2.9721264282066118</v>
      </c>
      <c r="C49" s="42"/>
      <c r="D49" s="42">
        <f t="shared" si="2"/>
        <v>3.1324141518552509</v>
      </c>
      <c r="E49" s="42"/>
      <c r="F49" s="42">
        <f t="shared" si="3"/>
        <v>2.7945057364043775</v>
      </c>
      <c r="G49" s="8" t="e">
        <f>SUM((G25*100)/G6)</f>
        <v>#DIV/0!</v>
      </c>
      <c r="J49" s="8"/>
      <c r="K49" s="16"/>
      <c r="L49" s="8"/>
      <c r="M49" s="8"/>
    </row>
    <row r="50" spans="1:13" ht="24" x14ac:dyDescent="0.55000000000000004">
      <c r="A50" s="2" t="s">
        <v>28</v>
      </c>
      <c r="B50" s="42">
        <f>(B26*100)/$B$6</f>
        <v>0.93283885370000119</v>
      </c>
      <c r="C50" s="42"/>
      <c r="D50" s="42">
        <f t="shared" si="2"/>
        <v>0.31961821128607015</v>
      </c>
      <c r="E50" s="42"/>
      <c r="F50" s="42">
        <f t="shared" si="3"/>
        <v>1.6123710864474947</v>
      </c>
      <c r="G50" s="8" t="e">
        <f>SUM((G26*100)/G6)</f>
        <v>#DIV/0!</v>
      </c>
      <c r="J50" s="8"/>
      <c r="K50" s="16"/>
      <c r="L50" s="8"/>
      <c r="M50" s="8"/>
    </row>
    <row r="51" spans="1:13" ht="24" x14ac:dyDescent="0.5">
      <c r="A51" s="2" t="s">
        <v>29</v>
      </c>
      <c r="B51" s="42">
        <f>(B27*100)/$B$6</f>
        <v>0</v>
      </c>
      <c r="C51" s="42"/>
      <c r="D51" s="42">
        <f t="shared" si="2"/>
        <v>0</v>
      </c>
      <c r="E51" s="42"/>
      <c r="F51" s="42">
        <f t="shared" si="3"/>
        <v>0</v>
      </c>
      <c r="G51" s="8" t="e">
        <f>SUM((G27*100)/G6)</f>
        <v>#DIV/0!</v>
      </c>
    </row>
    <row r="52" spans="1:13" ht="24" x14ac:dyDescent="0.5">
      <c r="A52" s="2" t="s">
        <v>30</v>
      </c>
      <c r="B52" s="42">
        <f t="shared" si="1"/>
        <v>0</v>
      </c>
      <c r="C52" s="42"/>
      <c r="D52" s="42">
        <f t="shared" si="2"/>
        <v>0</v>
      </c>
      <c r="E52" s="42"/>
      <c r="F52" s="42">
        <f t="shared" si="3"/>
        <v>0</v>
      </c>
      <c r="G52" s="8" t="e">
        <f>SUM((G28*100)/G6)</f>
        <v>#DIV/0!</v>
      </c>
    </row>
    <row r="53" spans="1:13" ht="7.5" customHeight="1" x14ac:dyDescent="0.5">
      <c r="A53" s="23"/>
      <c r="B53" s="23"/>
      <c r="C53" s="23"/>
      <c r="D53" s="23"/>
      <c r="E53" s="23"/>
      <c r="F53" s="23"/>
    </row>
    <row r="54" spans="1:13" ht="7.5" customHeight="1" x14ac:dyDescent="0.5"/>
    <row r="55" spans="1:13" ht="17.100000000000001" customHeight="1" x14ac:dyDescent="0.5"/>
    <row r="56" spans="1:13" ht="17.100000000000001" customHeight="1" x14ac:dyDescent="0.5"/>
    <row r="57" spans="1:13" ht="17.100000000000001" customHeight="1" x14ac:dyDescent="0.5"/>
    <row r="58" spans="1:13" ht="17.100000000000001" customHeight="1" x14ac:dyDescent="0.5"/>
    <row r="59" spans="1:13" ht="17.100000000000001" customHeight="1" x14ac:dyDescent="0.5"/>
    <row r="60" spans="1:13" ht="17.100000000000001" customHeight="1" x14ac:dyDescent="0.5"/>
    <row r="61" spans="1:13" ht="17.100000000000001" customHeight="1" x14ac:dyDescent="0.5"/>
    <row r="62" spans="1:13" ht="17.100000000000001" customHeight="1" x14ac:dyDescent="0.5"/>
    <row r="63" spans="1:13" ht="17.100000000000001" customHeight="1" x14ac:dyDescent="0.5"/>
    <row r="64" spans="1:13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  <row r="119" ht="17.100000000000001" customHeight="1" x14ac:dyDescent="0.5"/>
    <row r="120" ht="17.100000000000001" customHeight="1" x14ac:dyDescent="0.5"/>
  </sheetData>
  <printOptions horizontalCentered="1"/>
  <pageMargins left="0.43307086614173229" right="0" top="0.82677165354330717" bottom="0.39370078740157483" header="0.39370078740157483" footer="0.39370078740157483"/>
  <pageSetup paperSize="9" scale="95" firstPageNumber="10" orientation="portrait" horizontalDpi="300" verticalDpi="300" r:id="rId1"/>
  <headerFooter alignWithMargins="0">
    <oddHeader>&amp;C&amp;"TH SarabunPSK,ธรรมดา"&amp;15 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4-4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2018-01-04T07:01:16Z</dcterms:created>
  <dcterms:modified xsi:type="dcterms:W3CDTF">2018-01-05T08:22:16Z</dcterms:modified>
</cp:coreProperties>
</file>