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0" yWindow="75" windowWidth="20490" windowHeight="7725" tabRatio="761"/>
  </bookViews>
  <sheets>
    <sheet name="SPB0204" sheetId="12" r:id="rId1"/>
  </sheets>
  <calcPr calcId="162913"/>
</workbook>
</file>

<file path=xl/calcChain.xml><?xml version="1.0" encoding="utf-8"?>
<calcChain xmlns="http://schemas.openxmlformats.org/spreadsheetml/2006/main">
  <c r="Q13" i="12" l="1"/>
  <c r="P13" i="12"/>
  <c r="N13" i="12"/>
  <c r="M13" i="12"/>
  <c r="K13" i="12"/>
  <c r="J13" i="12"/>
  <c r="H13" i="12"/>
  <c r="G13" i="12"/>
  <c r="E13" i="12"/>
  <c r="D13" i="12"/>
  <c r="Q11" i="12"/>
  <c r="P11" i="12"/>
  <c r="N11" i="12"/>
  <c r="M11" i="12"/>
  <c r="K11" i="12"/>
  <c r="J11" i="12"/>
  <c r="H11" i="12"/>
  <c r="G11" i="12"/>
  <c r="C11" i="12"/>
  <c r="E11" i="12"/>
  <c r="D11" i="12"/>
  <c r="O11" i="12" l="1"/>
  <c r="O12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L12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11" i="12"/>
  <c r="I11" i="12"/>
  <c r="I12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F12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11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17" i="12"/>
  <c r="C18" i="12"/>
  <c r="C19" i="12"/>
  <c r="C16" i="12"/>
  <c r="C15" i="12"/>
  <c r="C12" i="12"/>
  <c r="Q10" i="12" l="1"/>
  <c r="N10" i="12"/>
  <c r="K10" i="12"/>
  <c r="H10" i="12"/>
  <c r="E10" i="12"/>
  <c r="G10" i="12" l="1"/>
  <c r="F10" i="12" s="1"/>
  <c r="F13" i="12"/>
  <c r="D10" i="12"/>
  <c r="C10" i="12" s="1"/>
  <c r="C13" i="12"/>
  <c r="J10" i="12"/>
  <c r="I10" i="12" s="1"/>
  <c r="I13" i="12"/>
  <c r="P10" i="12"/>
  <c r="O10" i="12" s="1"/>
  <c r="O13" i="12"/>
  <c r="M10" i="12"/>
  <c r="L10" i="12" s="1"/>
  <c r="L13" i="12"/>
</calcChain>
</file>

<file path=xl/connections.xml><?xml version="1.0" encoding="utf-8"?>
<connections xmlns="http://schemas.openxmlformats.org/spreadsheetml/2006/main">
  <connection id="1" name="XMLDocumentSPB0203" type="4" refreshedVersion="0" background="1">
    <webPr xml="1" sourceData="1" url="E:\Statistic Province Book\SPBDownload\SPB02\XMLDocumentSPB0203.xml" htmlTables="1" htmlFormat="all"/>
  </connection>
  <connection id="2" name="XMLMapdataSPB0201" type="4" refreshedVersion="0" background="1">
    <webPr xml="1" sourceData="1" url="E:\Statistic Province Book\SPBXMLMapData\SPBXMLMapdata02\XMLMapdataSPB0201.xml" htmlTables="1" htmlFormat="all"/>
  </connection>
  <connection id="3" name="XMLStructureSPB0201" type="4" refreshedVersion="0" background="1">
    <webPr xml="1" sourceData="1" url="D:\statistic_province\SPBXMLStructure\SPBXMLStructure02\XMLStructureSPB0201.xml" htmlTables="1" htmlFormat="all"/>
  </connection>
  <connection id="4" name="XMLStructureSPB0202" type="4" refreshedVersion="0" background="1">
    <webPr xml="1" sourceData="1" url="D:\statistic_province\SPBXMLStructure\SPBXMLStructure02\XMLStructureSPB0202.xml" htmlTables="1" htmlFormat="all"/>
  </connection>
  <connection id="5" name="XMLStructureSPB02021" type="4" refreshedVersion="0" background="1">
    <webPr xml="1" sourceData="1" url="D:\statistic_province\SPBXMLStructure\SPBXMLStructure02\XMLStructureSPB0202.xml" htmlTables="1" htmlFormat="all"/>
  </connection>
  <connection id="6" name="XMLStructureSPB02022" type="4" refreshedVersion="0" background="1">
    <webPr xml="1" sourceData="1" url="D:\statistic_province\SPBXMLStructure\SPBXMLStructure02\XMLStructureSPB0202.xml" htmlTables="1" htmlFormat="all"/>
  </connection>
  <connection id="7" name="XMLStructureSPB0204" type="4" refreshedVersion="0" background="1">
    <webPr xml="1" sourceData="1" url="D:\statistic_province\SPBXMLStructure\SPBXMLStructure02\XMLStructureSPB0204.xml" htmlTables="1" htmlFormat="all"/>
  </connection>
  <connection id="8" name="XMLStructureSPB0206" type="4" refreshedVersion="0" background="1">
    <webPr xml="1" sourceData="1" url="D:\statistic_province\SPBXMLStructure\SPBXMLStructure02\XMLStructureSPB0206.xml" htmlTables="1" htmlFormat="all"/>
  </connection>
  <connection id="9" name="XMLStructureSPB02061" type="4" refreshedVersion="0" background="1">
    <webPr xml="1" sourceData="1" url="D:\statistic_province\SPBXMLStructure\SPBXMLStructure02\XMLStructureSPB0206.xml" htmlTables="1" htmlFormat="all"/>
  </connection>
  <connection id="10" name="XMLStructureSPB02062" type="4" refreshedVersion="0" background="1">
    <webPr xml="1" sourceData="1" url="D:\statistic_province\SPBXMLStructure\SPBXMLStructure02\XMLStructureSPB0206.xml" htmlTables="1" htmlFormat="all"/>
  </connection>
  <connection id="11" name="XMLStructureSPB02063" type="4" refreshedVersion="0" background="1">
    <webPr xml="1" sourceData="1" url="D:\statistic_province\SPBXMLStructure\SPBXMLStructure02\XMLStructureSPB0206.xml" htmlTables="1" htmlFormat="all"/>
  </connection>
  <connection id="12" name="XMLStructureSPB02064" type="4" refreshedVersion="0" background="1">
    <webPr xml="1" sourceData="1" url="D:\statistic_province\SPBXMLStructure\SPBXMLStructure02\XMLStructureSPB0206.xml" htmlTables="1" htmlFormat="all"/>
  </connection>
  <connection id="13" name="XMLStructureSPB0206new" type="4" refreshedVersion="0" background="1">
    <webPr xml="1" sourceData="1" url="D:\statistic_province\SPBXMLStructure\SPBXMLStructure02\XMLStructureSPB0206new.xml" htmlTables="1" htmlFormat="all"/>
  </connection>
  <connection id="14" name="XMLStructureSPB0208" type="4" refreshedVersion="0" background="1">
    <webPr xml="1" sourceData="1" url="D:\statistic_province\SPBXMLStructure\SPBXMLStructure02\XMLStructureSPB0208.xml" htmlTables="1" htmlFormat="all"/>
  </connection>
  <connection id="15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<sst xmlns="http://schemas.openxmlformats.org/spreadsheetml/2006/main" count="125" uniqueCount="112">
  <si>
    <t>ตาราง</t>
  </si>
  <si>
    <t>Total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</si>
  <si>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</si>
  <si>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</si>
  <si>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</si>
  <si>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</si>
  <si>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</si>
  <si>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</si>
  <si>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</si>
  <si>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</si>
  <si>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</si>
  <si>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</si>
  <si>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</si>
  <si>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Construction</t>
  </si>
  <si>
    <t>รวมยอด</t>
  </si>
  <si>
    <t>ไฟฟ้า  ก๊าซ ไอน้ำ และระบบปรับอากาศ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</si>
  <si>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</si>
  <si>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</si>
  <si>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</si>
  <si>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</si>
  <si>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</si>
  <si>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</si>
  <si>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</si>
  <si>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</si>
  <si>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</si>
  <si>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</si>
  <si>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</si>
  <si>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</si>
  <si>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</si>
  <si>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</si>
  <si>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</si>
  <si>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</si>
  <si>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</si>
  <si>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</si>
  <si>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</si>
  <si>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</si>
  <si>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</si>
  <si>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</si>
  <si>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</si>
  <si>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</si>
  <si>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>Human health and social work activities</t>
  </si>
  <si>
    <t>Arts , entertainment and recreation</t>
  </si>
  <si>
    <t>Other service activities</t>
  </si>
  <si>
    <t>Activities of extraterritorial organizations and bodies</t>
  </si>
  <si>
    <t>Table</t>
  </si>
  <si>
    <t>การขนส่ง และสถานที่เก็บสินค้า</t>
  </si>
  <si>
    <t>ที่พักแรมและบริการด้านอาหาร</t>
  </si>
  <si>
    <t>2560 (2017)</t>
  </si>
  <si>
    <t>2561 (2018)</t>
  </si>
  <si>
    <t xml:space="preserve">การจัดหาน้ำ การจัดการ และการบำบัดน้ำเสีย ของเสียและสิ่งปฏิกูล </t>
  </si>
  <si>
    <t>Water supply; sewerage , waste management and remediation activities</t>
  </si>
  <si>
    <t>ชาย
Male</t>
  </si>
  <si>
    <t>หญิง
Female</t>
  </si>
  <si>
    <t>รวม
Total</t>
  </si>
  <si>
    <t xml:space="preserve">- </t>
  </si>
  <si>
    <t xml:space="preserve"> ไตรมาสที่ 1  
 Quarter 1</t>
  </si>
  <si>
    <t xml:space="preserve"> ไตรมาสที่ 2 
 Quarter 2</t>
  </si>
  <si>
    <t xml:space="preserve"> ไตรมาสที่ 3  
 Quarter 3</t>
  </si>
  <si>
    <t xml:space="preserve"> ไตรมาสที่ 4  
 Quarter 4</t>
  </si>
  <si>
    <t xml:space="preserve"> ไตรมาสที่   
 Quarter 1</t>
  </si>
  <si>
    <t>ประชากรอายุ 15 ปีขึ้นไปที่มีงานทำ จำแนกตามอุตสาหกรรม และเพศ เป็นรายไตรมาส พ.ศ.</t>
  </si>
  <si>
    <t>Employed Persons Aged 15 Years and Over by Industry, Sex and Quarterly:</t>
  </si>
  <si>
    <t>การบริหารราชการ  การป้องกันประเทศ และการประกันสังคม</t>
  </si>
  <si>
    <t>Public administration and defence , compulsory social security</t>
  </si>
  <si>
    <t>กิจกรรมการจ้างงานในครัวเรือนส่วนบุคคล  การผลิตสินค้าและบริการที่ทำขี้นเองเพื่อใช้ในครัวเรือน</t>
  </si>
  <si>
    <t>000</t>
  </si>
  <si>
    <t>100</t>
  </si>
  <si>
    <t>110</t>
  </si>
  <si>
    <t>Wholesale and retail trade, repair of motor vehicles and motorcycles</t>
  </si>
  <si>
    <t>200</t>
  </si>
  <si>
    <t>210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</si>
  <si>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</si>
  <si>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</si>
  <si>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</si>
  <si>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</si>
  <si>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</si>
  <si>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</si>
  <si>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</si>
  <si>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</si>
  <si>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</si>
  <si>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</si>
  <si>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</si>
  <si>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</si>
  <si>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</si>
  <si>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</si>
  <si>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</si>
  <si>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</si>
  <si>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</si>
  <si>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</si>
  <si>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</si>
  <si>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</si>
  <si>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IndustriesID</t>
  </si>
  <si>
    <t>Source:  The  Labour Force Survey: 20175-2018 Provincial level ,  National Statistical Office</t>
  </si>
  <si>
    <t xml:space="preserve">    ที่มา:  การสำรวจภาวะการทำงานของประชากร พ.ศ. 2560-2561  ระดับจังหวัด สำนักงานสถิติแห่งชาติ </t>
  </si>
  <si>
    <t>LastYearQuarter1SexTotal</t>
  </si>
  <si>
    <t>LastYearQuarter1Male</t>
  </si>
  <si>
    <t>LastYearQuarter1Female</t>
  </si>
  <si>
    <t>LastYearQuarter2SexTotal</t>
  </si>
  <si>
    <t>LastYearQuarter2Male</t>
  </si>
  <si>
    <t>LastYearQuarter2Female</t>
  </si>
  <si>
    <t>LastYearQuarter3SexTotal</t>
  </si>
  <si>
    <t>LastYearQuarter3Male</t>
  </si>
  <si>
    <t>LastYearQuarter3Female</t>
  </si>
  <si>
    <t>LastYearQuarter4SexTotal</t>
  </si>
  <si>
    <t>LastYearQuarter4Male</t>
  </si>
  <si>
    <t>LastYearQuarter4Female</t>
  </si>
  <si>
    <t>ThisYearQuarter1SexTotal</t>
  </si>
  <si>
    <t>ThisYearQuarter1Male</t>
  </si>
  <si>
    <t>ThisYearQuarter1Female</t>
  </si>
  <si>
    <t>GrandTotalTh</t>
  </si>
  <si>
    <t>GrandTotalEn</t>
  </si>
  <si>
    <t>Activities of households as employers, undifferentiated goods and services producing activities of households for own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</si>
</sst>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44">
    <xf numFmtId="0" fontId="0" fillId="0" borderId="0" xfId="0"/>
    <xf numFmtId="49" fontId="4" fillId="0" borderId="0" xfId="0" applyNumberFormat="1" applyFont="1" applyFill="1"/>
    <xf numFmtId="49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quotePrefix="1" applyFont="1" applyFill="1" applyAlignment="1">
      <alignment vertical="top"/>
    </xf>
    <xf numFmtId="0" fontId="4" fillId="0" borderId="0" xfId="0" applyFont="1" applyFill="1" applyAlignment="1">
      <alignment vertical="center"/>
    </xf>
    <xf numFmtId="49" fontId="3" fillId="0" borderId="0" xfId="0" applyNumberFormat="1" applyFont="1" applyFill="1"/>
    <xf numFmtId="0" fontId="3" fillId="0" borderId="0" xfId="0" applyFont="1" applyFill="1"/>
    <xf numFmtId="49" fontId="3" fillId="0" borderId="0" xfId="0" applyNumberFormat="1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3" fillId="0" borderId="0" xfId="0" quotePrefix="1" applyFont="1" applyFill="1" applyAlignment="1">
      <alignment horizontal="center" vertical="top"/>
    </xf>
    <xf numFmtId="0" fontId="3" fillId="0" borderId="0" xfId="0" applyFont="1" applyFill="1" applyAlignment="1">
      <alignment vertical="top" wrapText="1"/>
    </xf>
    <xf numFmtId="0" fontId="4" fillId="0" borderId="9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14" xfId="0" applyFont="1" applyFill="1" applyBorder="1" applyAlignment="1">
      <alignment vertical="top"/>
    </xf>
    <xf numFmtId="0" fontId="4" fillId="0" borderId="13" xfId="0" applyFont="1" applyFill="1" applyBorder="1" applyAlignment="1">
      <alignment horizontal="center" vertical="top"/>
    </xf>
    <xf numFmtId="49" fontId="3" fillId="0" borderId="0" xfId="0" quotePrefix="1" applyNumberFormat="1" applyFont="1" applyFill="1" applyAlignment="1">
      <alignment vertical="top"/>
    </xf>
    <xf numFmtId="49" fontId="3" fillId="0" borderId="9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vertical="top"/>
    </xf>
    <xf numFmtId="49" fontId="4" fillId="0" borderId="0" xfId="0" quotePrefix="1" applyNumberFormat="1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41" fontId="3" fillId="0" borderId="2" xfId="1" applyNumberFormat="1" applyFont="1" applyFill="1" applyBorder="1" applyAlignment="1">
      <alignment vertical="top"/>
    </xf>
    <xf numFmtId="41" fontId="4" fillId="0" borderId="4" xfId="1" applyNumberFormat="1" applyFont="1" applyFill="1" applyBorder="1" applyAlignment="1">
      <alignment vertical="top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top"/>
    </xf>
    <xf numFmtId="49" fontId="4" fillId="0" borderId="11" xfId="0" applyNumberFormat="1" applyFont="1" applyFill="1" applyBorder="1" applyAlignment="1">
      <alignment horizontal="center" vertical="top"/>
    </xf>
    <xf numFmtId="49" fontId="4" fillId="0" borderId="8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/>
    </xf>
    <xf numFmtId="49" fontId="4" fillId="0" borderId="12" xfId="0" applyNumberFormat="1" applyFont="1" applyFill="1" applyBorder="1" applyAlignment="1">
      <alignment horizontal="center" vertical="top"/>
    </xf>
    <xf numFmtId="49" fontId="4" fillId="0" borderId="13" xfId="0" applyNumberFormat="1" applyFont="1" applyFill="1" applyBorder="1" applyAlignment="1">
      <alignment horizontal="center" vertical="top"/>
    </xf>
    <xf numFmtId="49" fontId="4" fillId="0" borderId="14" xfId="0" applyNumberFormat="1" applyFont="1" applyFill="1" applyBorder="1" applyAlignment="1">
      <alignment horizontal="center" vertical="top"/>
    </xf>
  </cellXfs>
  <cellStyles count="9">
    <cellStyle name="Comma" xfId="1" builtinId="3"/>
    <cellStyle name="Normal" xfId="0" builtinId="0"/>
    <cellStyle name="Normal 2 2" xfId="8"/>
    <cellStyle name="ปกติ 2" xfId="7"/>
    <cellStyle name="ปกติ 33" xfId="6"/>
    <cellStyle name="ปกติ 63" xfId="2"/>
    <cellStyle name="ปกติ 64" xfId="3"/>
    <cellStyle name="ปกติ 65" xfId="4"/>
    <cellStyle name="ปกติ 66" xfId="5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22" Name="XMLDocumentSPB0204_Map" RootElement="XMLDocumentSPB0204" SchemaID="Schema12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8" name="Table8" displayName="Table8" ref="A9:R34" tableType="xml" totalsRowShown="0" headerRowDxfId="21" dataDxfId="19" headerRowBorderDxfId="20" tableBorderDxfId="18">
  <autoFilter ref="A9:R34"/>
  <tableColumns count="18">
    <tableColumn id="1" uniqueName="ID" name="IndustriesID" dataDxfId="17">
      <xmlColumnPr mapId="22" xpath="/XMLDocumentSPB0204/DataCell/CellRow/GrandTotalTh/@ID" xmlDataType="string"/>
    </tableColumn>
    <tableColumn id="2" uniqueName="Value" name="GrandTotalTh" dataDxfId="16">
      <xmlColumnPr mapId="22" xpath="/XMLDocumentSPB0204/DataCell/CellRow/GrandTotalTh/@Value" xmlDataType="string"/>
    </tableColumn>
    <tableColumn id="3" uniqueName="LastYearQuarter1SexTotal" name="LastYearQuarter1SexTotal" dataDxfId="15">
      <calculatedColumnFormula>SUM(D10,E10)</calculatedColumnFormula>
      <xmlColumnPr mapId="22" xpath="/XMLDocumentSPB0204/DataCell/CellRow/LastYearQuarter1SexTotal" xmlDataType="integer"/>
    </tableColumn>
    <tableColumn id="4" uniqueName="LastYearQuarter1Male" name="LastYearQuarter1Male" dataDxfId="14">
      <xmlColumnPr mapId="22" xpath="/XMLDocumentSPB0204/DataCell/CellRow/LastYearQuarter1Male" xmlDataType="integer"/>
    </tableColumn>
    <tableColumn id="5" uniqueName="LastYearQuarter1Female" name="LastYearQuarter1Female" dataDxfId="13">
      <xmlColumnPr mapId="22" xpath="/XMLDocumentSPB0204/DataCell/CellRow/LastYearQuarter1Female" xmlDataType="integer"/>
    </tableColumn>
    <tableColumn id="6" uniqueName="LastYearQuarter2SexTotal" name="LastYearQuarter2SexTotal" dataDxfId="12">
      <calculatedColumnFormula>SUM(G10,H10)</calculatedColumnFormula>
      <xmlColumnPr mapId="22" xpath="/XMLDocumentSPB0204/DataCell/CellRow/LastYearQuarter2SexTotal" xmlDataType="integer"/>
    </tableColumn>
    <tableColumn id="7" uniqueName="LastYearQuarter2Male" name="LastYearQuarter2Male" dataDxfId="11">
      <xmlColumnPr mapId="22" xpath="/XMLDocumentSPB0204/DataCell/CellRow/LastYearQuarter2Male" xmlDataType="integer"/>
    </tableColumn>
    <tableColumn id="8" uniqueName="LastYearQuarter2Female" name="LastYearQuarter2Female" dataDxfId="10">
      <xmlColumnPr mapId="22" xpath="/XMLDocumentSPB0204/DataCell/CellRow/LastYearQuarter2Female" xmlDataType="integer"/>
    </tableColumn>
    <tableColumn id="9" uniqueName="LastYearQuarter3SexTotal" name="LastYearQuarter3SexTotal" dataDxfId="9">
      <calculatedColumnFormula>SUM(J10,K10)</calculatedColumnFormula>
      <xmlColumnPr mapId="22" xpath="/XMLDocumentSPB0204/DataCell/CellRow/LastYearQuarter3SexTotal" xmlDataType="integer"/>
    </tableColumn>
    <tableColumn id="10" uniqueName="LastYearQuarter3Male" name="LastYearQuarter3Male" dataDxfId="8">
      <xmlColumnPr mapId="22" xpath="/XMLDocumentSPB0204/DataCell/CellRow/LastYearQuarter3Male" xmlDataType="integer"/>
    </tableColumn>
    <tableColumn id="11" uniqueName="LastYearQuarter3Female" name="LastYearQuarter3Female" dataDxfId="7">
      <xmlColumnPr mapId="22" xpath="/XMLDocumentSPB0204/DataCell/CellRow/LastYearQuarter3Female" xmlDataType="integer"/>
    </tableColumn>
    <tableColumn id="12" uniqueName="LastYearQuarter4SexTotal" name="LastYearQuarter4SexTotal" dataDxfId="6">
      <calculatedColumnFormula>SUM(M10,N10)</calculatedColumnFormula>
      <xmlColumnPr mapId="22" xpath="/XMLDocumentSPB0204/DataCell/CellRow/LastYearQuarter4SexTotal" xmlDataType="integer"/>
    </tableColumn>
    <tableColumn id="13" uniqueName="LastYearQuarter4Male" name="LastYearQuarter4Male" dataDxfId="5">
      <xmlColumnPr mapId="22" xpath="/XMLDocumentSPB0204/DataCell/CellRow/LastYearQuarter4Male" xmlDataType="integer"/>
    </tableColumn>
    <tableColumn id="14" uniqueName="LastYearQuarter4Female" name="LastYearQuarter4Female" dataDxfId="4">
      <xmlColumnPr mapId="22" xpath="/XMLDocumentSPB0204/DataCell/CellRow/LastYearQuarter4Female" xmlDataType="integer"/>
    </tableColumn>
    <tableColumn id="15" uniqueName="ThisYearQuarter1SexTotal" name="ThisYearQuarter1SexTotal" dataDxfId="3">
      <calculatedColumnFormula>SUM(P10,Q10)</calculatedColumnFormula>
      <xmlColumnPr mapId="22" xpath="/XMLDocumentSPB0204/DataCell/CellRow/ThisYearQuarter1SexTotal" xmlDataType="integer"/>
    </tableColumn>
    <tableColumn id="16" uniqueName="ThisYearQuarter1Male" name="ThisYearQuarter1Male" dataDxfId="2">
      <xmlColumnPr mapId="22" xpath="/XMLDocumentSPB0204/DataCell/CellRow/ThisYearQuarter1Male" xmlDataType="integer"/>
    </tableColumn>
    <tableColumn id="17" uniqueName="ThisYearQuarter1Female" name="ThisYearQuarter1Female" dataDxfId="1">
      <xmlColumnPr mapId="22" xpath="/XMLDocumentSPB0204/DataCell/CellRow/ThisYearQuarter1Female" xmlDataType="integer"/>
    </tableColumn>
    <tableColumn id="18" uniqueName="Value" name="GrandTotalEn" dataDxfId="0">
      <xmlColumnPr mapId="22" xpath="/XMLDocumentSPB0204/DataCell/CellRow/GrandTotal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1" r="A1" connectionId="0">
    <xmlCellPr id="1" uniqueName="Province">
      <xmlPr mapId="22" xpath="/XMLDocumentSPB0204/Province" xmlDataType="integer"/>
    </xmlCellPr>
  </singleXmlCell>
  <singleXmlCell id="75" r="A2" connectionId="0">
    <xmlCellPr id="1" uniqueName="StatBranch">
      <xmlPr mapId="22" xpath="/XMLDocumentSPB0204/StatBranch" xmlDataType="integer"/>
    </xmlCellPr>
  </singleXmlCell>
  <singleXmlCell id="76" r="A3" connectionId="0">
    <xmlCellPr id="1" uniqueName="SheetExcel">
      <xmlPr mapId="22" xpath="/XMLDocumentSPB0204/SheetExcel" xmlDataType="string"/>
    </xmlCellPr>
  </singleXmlCell>
  <singleXmlCell id="77" r="C1" connectionId="0">
    <xmlCellPr id="1" uniqueName="LabelName">
      <xmlPr mapId="22" xpath="/XMLDocumentSPB0204/TitleHeading/TitleTh/LabelName" xmlDataType="string"/>
    </xmlCellPr>
  </singleXmlCell>
  <singleXmlCell id="78" r="D1" connectionId="0">
    <xmlCellPr id="1" uniqueName="TableNo">
      <xmlPr mapId="22" xpath="/XMLDocumentSPB0204/TitleHeading/TitleTh/TableNo" xmlDataType="double"/>
    </xmlCellPr>
  </singleXmlCell>
  <singleXmlCell id="79" r="E1" connectionId="0">
    <xmlCellPr id="1" uniqueName="TableName">
      <xmlPr mapId="22" xpath="/XMLDocumentSPB0204/TitleHeading/TitleTh/TableName" xmlDataType="string"/>
    </xmlCellPr>
  </singleXmlCell>
  <singleXmlCell id="80" r="L1" connectionId="0">
    <xmlCellPr id="1" uniqueName="TitleYearStart">
      <xmlPr mapId="22" xpath="/XMLDocumentSPB0204/TitleHeading/TitleTh/TitleYearStart" xmlDataType="integer"/>
    </xmlCellPr>
  </singleXmlCell>
  <singleXmlCell id="81" r="N1" connectionId="0">
    <xmlCellPr id="1" uniqueName="TitleYearEnd">
      <xmlPr mapId="22" xpath="/XMLDocumentSPB0204/TitleHeading/TitleTh/TitleYearEnd" xmlDataType="integer"/>
    </xmlCellPr>
  </singleXmlCell>
  <singleXmlCell id="85" r="C2" connectionId="0">
    <xmlCellPr id="1" uniqueName="LabelName">
      <xmlPr mapId="22" xpath="/XMLDocumentSPB0204/TitleHeading/TitleEn/LabelName" xmlDataType="string"/>
    </xmlCellPr>
  </singleXmlCell>
  <singleXmlCell id="86" r="D2" connectionId="0">
    <xmlCellPr id="1" uniqueName="TableNo">
      <xmlPr mapId="22" xpath="/XMLDocumentSPB0204/TitleHeading/TitleEn/TableNo" xmlDataType="double"/>
    </xmlCellPr>
  </singleXmlCell>
  <singleXmlCell id="87" r="E2" connectionId="0">
    <xmlCellPr id="1" uniqueName="TableName">
      <xmlPr mapId="22" xpath="/XMLDocumentSPB0204/TitleHeading/TitleEn/TableName" xmlDataType="string"/>
    </xmlCellPr>
  </singleXmlCell>
  <singleXmlCell id="138" r="L2" connectionId="0">
    <xmlCellPr id="1" uniqueName="TitleYearStart">
      <xmlPr mapId="22" xpath="/XMLDocumentSPB0204/TitleHeading/TitleEn/TitleYearStart" xmlDataType="integer"/>
    </xmlCellPr>
  </singleXmlCell>
  <singleXmlCell id="139" r="N2" connectionId="0">
    <xmlCellPr id="1" uniqueName="TitleYearEnd">
      <xmlPr mapId="22" xpath="/XMLDocumentSPB0204/TitleHeading/TitleEn/TitleYearEnd" xmlDataType="integer"/>
    </xmlCellPr>
  </singleXmlCell>
  <singleXmlCell id="140" r="B4" connectionId="0">
    <xmlCellPr id="1" uniqueName="IndustryTh">
      <xmlPr mapId="22" xpath="/XMLDocumentSPB0204/ColumnAll/CornerTh/IndustryTh" xmlDataType="string"/>
    </xmlCellPr>
  </singleXmlCell>
  <singleXmlCell id="142" r="C4" connectionId="0">
    <xmlCellPr id="1" uniqueName="LastYearGroup">
      <xmlPr mapId="22" xpath="/XMLDocumentSPB0204/ColumnAll/ColumnHeading/YearGroup/LastYear/LastYearGroup" xmlDataType="string"/>
    </xmlCellPr>
  </singleXmlCell>
  <singleXmlCell id="143" r="C5" connectionId="0">
    <xmlCellPr id="1" uniqueName="LastYearQuarter1">
      <xmlPr mapId="22" xpath="/XMLDocumentSPB0204/ColumnAll/ColumnHeading/YearGroup/LastYear/Quarter/Quarter1/LastYearQuarter1" xmlDataType="string"/>
    </xmlCellPr>
  </singleXmlCell>
  <singleXmlCell id="144" r="C7" connectionId="0">
    <xmlCellPr id="1" uniqueName="LastYearQuarter1SexTotal">
      <xmlPr mapId="22" xpath="/XMLDocumentSPB0204/ColumnAll/ColumnHeading/YearGroup/LastYear/Quarter/Quarter1/SexGroup/SexTotal/LastYearQuarter1SexTotal" xmlDataType="string"/>
    </xmlCellPr>
  </singleXmlCell>
  <singleXmlCell id="145" r="D7" connectionId="0">
    <xmlCellPr id="1" uniqueName="LastYearQuarter1Male">
      <xmlPr mapId="22" xpath="/XMLDocumentSPB0204/ColumnAll/ColumnHeading/YearGroup/LastYear/Quarter/Quarter1/SexGroup/SexMale/LastYearQuarter1Male" xmlDataType="string"/>
    </xmlCellPr>
  </singleXmlCell>
  <singleXmlCell id="146" r="E7" connectionId="0">
    <xmlCellPr id="1" uniqueName="LastYearQuarter1Female">
      <xmlPr mapId="22" xpath="/XMLDocumentSPB0204/ColumnAll/ColumnHeading/YearGroup/LastYear/Quarter/Quarter1/SexGroup/SexFemale/LastYearQuarter1Female" xmlDataType="string"/>
    </xmlCellPr>
  </singleXmlCell>
  <singleXmlCell id="147" r="F5" connectionId="0">
    <xmlCellPr id="1" uniqueName="LastYearQuarter2">
      <xmlPr mapId="22" xpath="/XMLDocumentSPB0204/ColumnAll/ColumnHeading/YearGroup/LastYear/Quarter/Quarter2/LastYearQuarter2" xmlDataType="string"/>
    </xmlCellPr>
  </singleXmlCell>
  <singleXmlCell id="148" r="F7" connectionId="0">
    <xmlCellPr id="1" uniqueName="LastYearQuarter2SexTotal">
      <xmlPr mapId="22" xpath="/XMLDocumentSPB0204/ColumnAll/ColumnHeading/YearGroup/LastYear/Quarter/Quarter2/SexGroup/SexTotal/LastYearQuarter2SexTotal" xmlDataType="string"/>
    </xmlCellPr>
  </singleXmlCell>
  <singleXmlCell id="149" r="G7" connectionId="0">
    <xmlCellPr id="1" uniqueName="LastYearQuarter2Male">
      <xmlPr mapId="22" xpath="/XMLDocumentSPB0204/ColumnAll/ColumnHeading/YearGroup/LastYear/Quarter/Quarter2/SexGroup/SexMale/LastYearQuarter2Male" xmlDataType="string"/>
    </xmlCellPr>
  </singleXmlCell>
  <singleXmlCell id="150" r="H7" connectionId="0">
    <xmlCellPr id="1" uniqueName="LastYearQuarter2Female">
      <xmlPr mapId="22" xpath="/XMLDocumentSPB0204/ColumnAll/ColumnHeading/YearGroup/LastYear/Quarter/Quarter2/SexGroup/SexFemale/LastYearQuarter2Female" xmlDataType="string"/>
    </xmlCellPr>
  </singleXmlCell>
  <singleXmlCell id="151" r="I5" connectionId="0">
    <xmlCellPr id="1" uniqueName="LastYearQuarter3">
      <xmlPr mapId="22" xpath="/XMLDocumentSPB0204/ColumnAll/ColumnHeading/YearGroup/LastYear/Quarter/Quarter3/LastYearQuarter3" xmlDataType="string"/>
    </xmlCellPr>
  </singleXmlCell>
  <singleXmlCell id="152" r="I7" connectionId="0">
    <xmlCellPr id="1" uniqueName="LastYearQuarter3SexTotal">
      <xmlPr mapId="22" xpath="/XMLDocumentSPB0204/ColumnAll/ColumnHeading/YearGroup/LastYear/Quarter/Quarter3/SexGroup/SexTotal/LastYearQuarter3SexTotal" xmlDataType="string"/>
    </xmlCellPr>
  </singleXmlCell>
  <singleXmlCell id="153" r="J7" connectionId="0">
    <xmlCellPr id="1" uniqueName="LastYearQuarter3Male">
      <xmlPr mapId="22" xpath="/XMLDocumentSPB0204/ColumnAll/ColumnHeading/YearGroup/LastYear/Quarter/Quarter3/SexGroup/SexMale/LastYearQuarter3Male" xmlDataType="string"/>
    </xmlCellPr>
  </singleXmlCell>
  <singleXmlCell id="154" r="K7" connectionId="0">
    <xmlCellPr id="1" uniqueName="LastYearQuarter3Female">
      <xmlPr mapId="22" xpath="/XMLDocumentSPB0204/ColumnAll/ColumnHeading/YearGroup/LastYear/Quarter/Quarter3/SexGroup/SexFemale/LastYearQuarter3Female" xmlDataType="string"/>
    </xmlCellPr>
  </singleXmlCell>
  <singleXmlCell id="155" r="L5" connectionId="0">
    <xmlCellPr id="1" uniqueName="LastYearQuarter4">
      <xmlPr mapId="22" xpath="/XMLDocumentSPB0204/ColumnAll/ColumnHeading/YearGroup/LastYear/Quarter/Quarter4/LastYearQuarter4" xmlDataType="string"/>
    </xmlCellPr>
  </singleXmlCell>
  <singleXmlCell id="156" r="L7" connectionId="0">
    <xmlCellPr id="1" uniqueName="LastYearQuarter4SexTotal">
      <xmlPr mapId="22" xpath="/XMLDocumentSPB0204/ColumnAll/ColumnHeading/YearGroup/LastYear/Quarter/Quarter4/SexGroup/SexTotal/LastYearQuarter4SexTotal" xmlDataType="string"/>
    </xmlCellPr>
  </singleXmlCell>
  <singleXmlCell id="157" r="M7" connectionId="0">
    <xmlCellPr id="1" uniqueName="LastYearQuarter4Male">
      <xmlPr mapId="22" xpath="/XMLDocumentSPB0204/ColumnAll/ColumnHeading/YearGroup/LastYear/Quarter/Quarter4/SexGroup/SexMale/LastYearQuarter4Male" xmlDataType="string"/>
    </xmlCellPr>
  </singleXmlCell>
  <singleXmlCell id="158" r="N7" connectionId="0">
    <xmlCellPr id="1" uniqueName="LastYearQuarter4Female">
      <xmlPr mapId="22" xpath="/XMLDocumentSPB0204/ColumnAll/ColumnHeading/YearGroup/LastYear/Quarter/Quarter4/SexGroup/SexFemale/LastYearQuarter4Female" xmlDataType="string"/>
    </xmlCellPr>
  </singleXmlCell>
  <singleXmlCell id="159" r="O4" connectionId="0">
    <xmlCellPr id="1" uniqueName="ThisYearGroup">
      <xmlPr mapId="22" xpath="/XMLDocumentSPB0204/ColumnAll/ColumnHeading/YearGroup/ThisYear/ThisYearGroup" xmlDataType="string"/>
    </xmlCellPr>
  </singleXmlCell>
  <singleXmlCell id="160" r="O5" connectionId="0">
    <xmlCellPr id="1" uniqueName="ThisYearQuarter1">
      <xmlPr mapId="22" xpath="/XMLDocumentSPB0204/ColumnAll/ColumnHeading/YearGroup/ThisYear/Quarter/Quarter1/ThisYearQuarter1" xmlDataType="string"/>
    </xmlCellPr>
  </singleXmlCell>
  <singleXmlCell id="161" r="O7" connectionId="0">
    <xmlCellPr id="1" uniqueName="ThisYearQuarter1SexTotal">
      <xmlPr mapId="22" xpath="/XMLDocumentSPB0204/ColumnAll/ColumnHeading/YearGroup/ThisYear/Quarter/Quarter1/SexGroup/SexTotal/ThisYearQuarter1SexTotal" xmlDataType="string"/>
    </xmlCellPr>
  </singleXmlCell>
  <singleXmlCell id="162" r="P7" connectionId="0">
    <xmlCellPr id="1" uniqueName="ThisYearQuarter1Male">
      <xmlPr mapId="22" xpath="/XMLDocumentSPB0204/ColumnAll/ColumnHeading/YearGroup/ThisYear/Quarter/Quarter1/SexGroup/SexMale/ThisYearQuarter1Male" xmlDataType="string"/>
    </xmlCellPr>
  </singleXmlCell>
  <singleXmlCell id="163" r="Q7" connectionId="0">
    <xmlCellPr id="1" uniqueName="ThisYearQuarter1Female">
      <xmlPr mapId="22" xpath="/XMLDocumentSPB0204/ColumnAll/ColumnHeading/YearGroup/ThisYear/Quarter/Quarter1/SexGroup/SexFemale/ThisYearQuarter1Female" xmlDataType="string"/>
    </xmlCellPr>
  </singleXmlCell>
  <singleXmlCell id="164" r="R4" connectionId="0">
    <xmlCellPr id="1" uniqueName="IndustryEn">
      <xmlPr mapId="22" xpath="/XMLDocumentSPB0204/ColumnAll/CornerEn/IndustryEn" xmlDataType="string"/>
    </xmlCellPr>
  </singleXmlCell>
  <singleXmlCell id="165" r="B36" connectionId="0">
    <xmlCellPr id="1" uniqueName="SourcesTh1">
      <xmlPr mapId="22" xpath="/XMLDocumentSPB0204/FooterAll/Sources/SourcesLabelTh/SourcesTh1" xmlDataType="string"/>
    </xmlCellPr>
  </singleXmlCell>
  <singleXmlCell id="166" r="B37" connectionId="0">
    <xmlCellPr id="1" uniqueName="SourcesEn1">
      <xmlPr mapId="22" xpath="/XMLDocumentSPB0204/FooterAll/Sources/SourcesLabelEn/SourcesEn1" xmlDataType="string"/>
    </xmlCellPr>
  </singleXmlCell>
  <singleXmlCell id="167" r="R36" connectionId="0">
    <xmlCellPr id="1" uniqueName="PagesNo">
      <xmlPr mapId="22" xpath="/XMLDocumentSPB0204/Pages/PagesNo" xmlDataType="integer"/>
    </xmlCellPr>
  </singleXmlCell>
  <singleXmlCell id="168" r="R37" connectionId="0">
    <xmlCellPr id="1" uniqueName="PagesAll">
      <xmlPr mapId="22" xpath="/XMLDocumentSPB0204/Pages/PagesAll" xmlDataType="integer"/>
    </xmlCellPr>
  </singleXmlCell>
  <singleXmlCell id="170" r="R38" connectionId="0">
    <xmlCellPr id="1" uniqueName="LinesNo">
      <xmlPr mapId="22" xpath="/XMLDocumentSPB0204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39"/>
  <sheetViews>
    <sheetView showGridLines="0" tabSelected="1" workbookViewId="0">
      <selection activeCell="A4" sqref="A4:A8"/>
    </sheetView>
  </sheetViews>
  <sheetFormatPr defaultColWidth="9.140625" defaultRowHeight="18.75" x14ac:dyDescent="0.5"/>
  <cols>
    <col min="1" max="1" width="11.85546875" style="4" customWidth="1"/>
    <col min="2" max="2" width="29.28515625" style="4" customWidth="1"/>
    <col min="3" max="17" width="10.42578125" style="4" customWidth="1"/>
    <col min="18" max="18" width="41.7109375" style="24" customWidth="1"/>
    <col min="19" max="16384" width="9.140625" style="4"/>
  </cols>
  <sheetData>
    <row r="1" spans="1:18" s="6" customFormat="1" x14ac:dyDescent="0.3">
      <c r="A1" s="10"/>
      <c r="C1" s="11" t="s">
        <v>0</v>
      </c>
      <c r="D1" s="12">
        <v>2.4</v>
      </c>
      <c r="E1" s="11" t="s">
        <v>60</v>
      </c>
      <c r="L1" s="6">
        <v>2560</v>
      </c>
      <c r="M1" s="13" t="s">
        <v>54</v>
      </c>
      <c r="N1" s="6">
        <v>2561</v>
      </c>
      <c r="R1" s="14"/>
    </row>
    <row r="2" spans="1:18" s="6" customFormat="1" x14ac:dyDescent="0.5">
      <c r="A2" s="7"/>
      <c r="C2" s="11" t="s">
        <v>44</v>
      </c>
      <c r="D2" s="12">
        <v>2.4</v>
      </c>
      <c r="E2" s="11" t="s">
        <v>61</v>
      </c>
      <c r="L2" s="6">
        <v>2017</v>
      </c>
      <c r="M2" s="13" t="s">
        <v>54</v>
      </c>
      <c r="N2" s="6">
        <v>2018</v>
      </c>
      <c r="R2" s="14"/>
    </row>
    <row r="3" spans="1:18" s="6" customFormat="1" x14ac:dyDescent="0.3">
      <c r="A3" s="9"/>
      <c r="D3" s="12"/>
      <c r="M3" s="13"/>
      <c r="R3" s="14"/>
    </row>
    <row r="4" spans="1:18" x14ac:dyDescent="0.5">
      <c r="A4" s="15"/>
      <c r="B4" s="31" t="s">
        <v>2</v>
      </c>
      <c r="C4" s="41" t="s">
        <v>47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  <c r="O4" s="41" t="s">
        <v>48</v>
      </c>
      <c r="P4" s="42"/>
      <c r="Q4" s="43"/>
      <c r="R4" s="27" t="s">
        <v>3</v>
      </c>
    </row>
    <row r="5" spans="1:18" x14ac:dyDescent="0.5">
      <c r="A5" s="16"/>
      <c r="B5" s="33"/>
      <c r="C5" s="30" t="s">
        <v>55</v>
      </c>
      <c r="D5" s="34"/>
      <c r="E5" s="35"/>
      <c r="F5" s="30" t="s">
        <v>56</v>
      </c>
      <c r="G5" s="34"/>
      <c r="H5" s="35"/>
      <c r="I5" s="30" t="s">
        <v>57</v>
      </c>
      <c r="J5" s="34"/>
      <c r="K5" s="35"/>
      <c r="L5" s="30" t="s">
        <v>58</v>
      </c>
      <c r="M5" s="34"/>
      <c r="N5" s="35"/>
      <c r="O5" s="30" t="s">
        <v>59</v>
      </c>
      <c r="P5" s="34"/>
      <c r="Q5" s="35"/>
      <c r="R5" s="28"/>
    </row>
    <row r="6" spans="1:18" x14ac:dyDescent="0.5">
      <c r="A6" s="16"/>
      <c r="B6" s="33"/>
      <c r="C6" s="36"/>
      <c r="D6" s="37"/>
      <c r="E6" s="38"/>
      <c r="F6" s="36"/>
      <c r="G6" s="37"/>
      <c r="H6" s="38"/>
      <c r="I6" s="36"/>
      <c r="J6" s="37"/>
      <c r="K6" s="38"/>
      <c r="L6" s="36"/>
      <c r="M6" s="37"/>
      <c r="N6" s="38"/>
      <c r="O6" s="36"/>
      <c r="P6" s="37"/>
      <c r="Q6" s="38"/>
      <c r="R6" s="28"/>
    </row>
    <row r="7" spans="1:18" x14ac:dyDescent="0.5">
      <c r="A7" s="16"/>
      <c r="B7" s="33"/>
      <c r="C7" s="39" t="s">
        <v>53</v>
      </c>
      <c r="D7" s="39" t="s">
        <v>51</v>
      </c>
      <c r="E7" s="39" t="s">
        <v>52</v>
      </c>
      <c r="F7" s="39" t="s">
        <v>53</v>
      </c>
      <c r="G7" s="39" t="s">
        <v>51</v>
      </c>
      <c r="H7" s="39" t="s">
        <v>52</v>
      </c>
      <c r="I7" s="39" t="s">
        <v>53</v>
      </c>
      <c r="J7" s="39" t="s">
        <v>51</v>
      </c>
      <c r="K7" s="39" t="s">
        <v>52</v>
      </c>
      <c r="L7" s="39" t="s">
        <v>53</v>
      </c>
      <c r="M7" s="39" t="s">
        <v>51</v>
      </c>
      <c r="N7" s="39" t="s">
        <v>52</v>
      </c>
      <c r="O7" s="39" t="s">
        <v>53</v>
      </c>
      <c r="P7" s="39" t="s">
        <v>51</v>
      </c>
      <c r="Q7" s="39" t="s">
        <v>52</v>
      </c>
      <c r="R7" s="28"/>
    </row>
    <row r="8" spans="1:18" x14ac:dyDescent="0.5">
      <c r="A8" s="17"/>
      <c r="B8" s="32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29"/>
    </row>
    <row r="9" spans="1:18" x14ac:dyDescent="0.5">
      <c r="A9" s="17" t="s">
        <v>91</v>
      </c>
      <c r="B9" s="18" t="s">
        <v>109</v>
      </c>
      <c r="C9" s="18" t="s">
        <v>94</v>
      </c>
      <c r="D9" s="18" t="s">
        <v>95</v>
      </c>
      <c r="E9" s="18" t="s">
        <v>96</v>
      </c>
      <c r="F9" s="18" t="s">
        <v>97</v>
      </c>
      <c r="G9" s="18" t="s">
        <v>98</v>
      </c>
      <c r="H9" s="18" t="s">
        <v>99</v>
      </c>
      <c r="I9" s="18" t="s">
        <v>100</v>
      </c>
      <c r="J9" s="18" t="s">
        <v>101</v>
      </c>
      <c r="K9" s="18" t="s">
        <v>102</v>
      </c>
      <c r="L9" s="18" t="s">
        <v>103</v>
      </c>
      <c r="M9" s="18" t="s">
        <v>104</v>
      </c>
      <c r="N9" s="18" t="s">
        <v>105</v>
      </c>
      <c r="O9" s="18" t="s">
        <v>106</v>
      </c>
      <c r="P9" s="18" t="s">
        <v>107</v>
      </c>
      <c r="Q9" s="18" t="s">
        <v>108</v>
      </c>
      <c r="R9" s="19" t="s">
        <v>110</v>
      </c>
    </row>
    <row r="10" spans="1:18" s="6" customFormat="1" x14ac:dyDescent="0.5">
      <c r="A10" s="20" t="s">
        <v>65</v>
      </c>
      <c r="B10" s="21" t="s">
        <v>14</v>
      </c>
      <c r="C10" s="25">
        <f>SUM(D10,E10)</f>
        <v>1003939.01</v>
      </c>
      <c r="D10" s="25">
        <f>SUM(D11,D13)</f>
        <v>530183.72</v>
      </c>
      <c r="E10" s="25">
        <f>SUM(E11,E13)</f>
        <v>473755.29000000004</v>
      </c>
      <c r="F10" s="25">
        <f t="shared" ref="F10:F34" si="0">SUM(G10,H10)</f>
        <v>1008236.9200000002</v>
      </c>
      <c r="G10" s="25">
        <f t="shared" ref="G10:H10" si="1">SUM(G11,G13)</f>
        <v>525701.54000000015</v>
      </c>
      <c r="H10" s="25">
        <f t="shared" si="1"/>
        <v>482535.38</v>
      </c>
      <c r="I10" s="25">
        <f t="shared" ref="I10:I34" si="2">SUM(J10,K10)</f>
        <v>982142.27</v>
      </c>
      <c r="J10" s="25">
        <f t="shared" ref="J10:K10" si="3">SUM(J11,J13)</f>
        <v>528340.89999999991</v>
      </c>
      <c r="K10" s="25">
        <f t="shared" si="3"/>
        <v>453801.37000000005</v>
      </c>
      <c r="L10" s="25">
        <f t="shared" ref="L10:L34" si="4">SUM(M10,N10)</f>
        <v>992259.27</v>
      </c>
      <c r="M10" s="25">
        <f t="shared" ref="M10:N10" si="5">SUM(M11,M13)</f>
        <v>521578.53999999992</v>
      </c>
      <c r="N10" s="25">
        <f t="shared" si="5"/>
        <v>470680.73000000004</v>
      </c>
      <c r="O10" s="25">
        <f t="shared" ref="O10:O34" si="6">SUM(P10,Q10)</f>
        <v>1046238.7700000001</v>
      </c>
      <c r="P10" s="25">
        <f t="shared" ref="P10:Q10" si="7">SUM(P11,P13)</f>
        <v>561535.81000000006</v>
      </c>
      <c r="Q10" s="25">
        <f t="shared" si="7"/>
        <v>484702.96000000008</v>
      </c>
      <c r="R10" s="21" t="s">
        <v>1</v>
      </c>
    </row>
    <row r="11" spans="1:18" s="6" customFormat="1" x14ac:dyDescent="0.5">
      <c r="A11" s="20" t="s">
        <v>66</v>
      </c>
      <c r="B11" s="2" t="s">
        <v>28</v>
      </c>
      <c r="C11" s="26">
        <f t="shared" ref="C11" si="8">SUM(D11,E11)</f>
        <v>297332.28999999998</v>
      </c>
      <c r="D11" s="26">
        <f t="shared" ref="D11:E11" si="9">D12</f>
        <v>179296.9</v>
      </c>
      <c r="E11" s="26">
        <f t="shared" si="9"/>
        <v>118035.39</v>
      </c>
      <c r="F11" s="26">
        <f t="shared" si="0"/>
        <v>290790.01</v>
      </c>
      <c r="G11" s="26">
        <f>G12</f>
        <v>173255.35</v>
      </c>
      <c r="H11" s="26">
        <f>H12</f>
        <v>117534.66</v>
      </c>
      <c r="I11" s="26">
        <f t="shared" si="2"/>
        <v>336392.11</v>
      </c>
      <c r="J11" s="26">
        <f>J12</f>
        <v>200861.54</v>
      </c>
      <c r="K11" s="26">
        <f>K12</f>
        <v>135530.57</v>
      </c>
      <c r="L11" s="26">
        <f t="shared" si="4"/>
        <v>315804.95</v>
      </c>
      <c r="M11" s="26">
        <f>M12</f>
        <v>188667.93</v>
      </c>
      <c r="N11" s="26">
        <f>N12</f>
        <v>127137.02</v>
      </c>
      <c r="O11" s="26">
        <f t="shared" si="6"/>
        <v>390793.67000000004</v>
      </c>
      <c r="P11" s="26">
        <f>P12</f>
        <v>237016.92</v>
      </c>
      <c r="Q11" s="26">
        <f>Q12</f>
        <v>153776.75</v>
      </c>
      <c r="R11" s="22" t="s">
        <v>29</v>
      </c>
    </row>
    <row r="12" spans="1:18" x14ac:dyDescent="0.5">
      <c r="A12" s="23" t="s">
        <v>67</v>
      </c>
      <c r="B12" s="2" t="s">
        <v>26</v>
      </c>
      <c r="C12" s="26">
        <f t="shared" ref="C12:C34" si="10">SUM(D12,E12)</f>
        <v>297332.28999999998</v>
      </c>
      <c r="D12" s="26">
        <v>179296.9</v>
      </c>
      <c r="E12" s="26">
        <v>118035.39</v>
      </c>
      <c r="F12" s="26">
        <f t="shared" si="0"/>
        <v>290790.01</v>
      </c>
      <c r="G12" s="26">
        <v>173255.35</v>
      </c>
      <c r="H12" s="26">
        <v>117534.66</v>
      </c>
      <c r="I12" s="26">
        <f t="shared" si="2"/>
        <v>336392.11</v>
      </c>
      <c r="J12" s="26">
        <v>200861.54</v>
      </c>
      <c r="K12" s="26">
        <v>135530.57</v>
      </c>
      <c r="L12" s="26">
        <f t="shared" si="4"/>
        <v>315804.95</v>
      </c>
      <c r="M12" s="26">
        <v>188667.93</v>
      </c>
      <c r="N12" s="26">
        <v>127137.02</v>
      </c>
      <c r="O12" s="26">
        <f t="shared" si="6"/>
        <v>390793.67000000004</v>
      </c>
      <c r="P12" s="26">
        <v>237016.92</v>
      </c>
      <c r="Q12" s="26">
        <v>153776.75</v>
      </c>
      <c r="R12" s="2" t="s">
        <v>31</v>
      </c>
    </row>
    <row r="13" spans="1:18" x14ac:dyDescent="0.5">
      <c r="A13" s="23" t="s">
        <v>69</v>
      </c>
      <c r="B13" s="2" t="s">
        <v>27</v>
      </c>
      <c r="C13" s="26">
        <f t="shared" si="10"/>
        <v>706606.72</v>
      </c>
      <c r="D13" s="26">
        <f>SUM(D14:D34)</f>
        <v>350886.82</v>
      </c>
      <c r="E13" s="26">
        <f>SUM(E14:E34)</f>
        <v>355719.9</v>
      </c>
      <c r="F13" s="26">
        <f t="shared" si="0"/>
        <v>717446.91000000015</v>
      </c>
      <c r="G13" s="26">
        <f>SUM(G14:G34)</f>
        <v>352446.19000000012</v>
      </c>
      <c r="H13" s="26">
        <f>SUM(H14:H34)</f>
        <v>365000.72</v>
      </c>
      <c r="I13" s="26">
        <f t="shared" si="2"/>
        <v>645750.15999999992</v>
      </c>
      <c r="J13" s="26">
        <f>SUM(J14:J34)</f>
        <v>327479.35999999993</v>
      </c>
      <c r="K13" s="26">
        <f>SUM(K14:K34)</f>
        <v>318270.80000000005</v>
      </c>
      <c r="L13" s="26">
        <f t="shared" si="4"/>
        <v>676454.32</v>
      </c>
      <c r="M13" s="26">
        <f>SUM(M14:M34)</f>
        <v>332910.60999999993</v>
      </c>
      <c r="N13" s="26">
        <f>SUM(N14:N34)</f>
        <v>343543.71</v>
      </c>
      <c r="O13" s="26">
        <f t="shared" si="6"/>
        <v>655445.10000000009</v>
      </c>
      <c r="P13" s="26">
        <f>SUM(P14:P34)</f>
        <v>324518.89</v>
      </c>
      <c r="Q13" s="26">
        <f>SUM(Q14:Q34)</f>
        <v>330926.21000000008</v>
      </c>
      <c r="R13" s="22" t="s">
        <v>30</v>
      </c>
    </row>
    <row r="14" spans="1:18" x14ac:dyDescent="0.5">
      <c r="A14" s="23" t="s">
        <v>71</v>
      </c>
      <c r="B14" s="2" t="s">
        <v>4</v>
      </c>
      <c r="C14" s="26">
        <v>0</v>
      </c>
      <c r="D14" s="26">
        <v>743.8</v>
      </c>
      <c r="E14" s="26">
        <v>0</v>
      </c>
      <c r="F14" s="26">
        <f t="shared" si="0"/>
        <v>1903.63</v>
      </c>
      <c r="G14" s="26">
        <v>1666.51</v>
      </c>
      <c r="H14" s="26">
        <v>237.12</v>
      </c>
      <c r="I14" s="26">
        <f t="shared" si="2"/>
        <v>3259.22</v>
      </c>
      <c r="J14" s="26">
        <v>3259.22</v>
      </c>
      <c r="K14" s="26">
        <v>0</v>
      </c>
      <c r="L14" s="26">
        <f t="shared" si="4"/>
        <v>2226.5100000000002</v>
      </c>
      <c r="M14" s="26">
        <v>2226.5100000000002</v>
      </c>
      <c r="N14" s="26">
        <v>0</v>
      </c>
      <c r="O14" s="26">
        <f t="shared" si="6"/>
        <v>5169.3999999999996</v>
      </c>
      <c r="P14" s="26">
        <v>4912.38</v>
      </c>
      <c r="Q14" s="26">
        <v>257.02</v>
      </c>
      <c r="R14" s="2" t="s">
        <v>9</v>
      </c>
    </row>
    <row r="15" spans="1:18" x14ac:dyDescent="0.5">
      <c r="A15" s="23" t="s">
        <v>72</v>
      </c>
      <c r="B15" s="2" t="s">
        <v>5</v>
      </c>
      <c r="C15" s="26">
        <f t="shared" si="10"/>
        <v>118102.06999999999</v>
      </c>
      <c r="D15" s="26">
        <v>48118.2</v>
      </c>
      <c r="E15" s="26">
        <v>69983.87</v>
      </c>
      <c r="F15" s="26">
        <f t="shared" si="0"/>
        <v>130624.66</v>
      </c>
      <c r="G15" s="26">
        <v>57051.85</v>
      </c>
      <c r="H15" s="26">
        <v>73572.81</v>
      </c>
      <c r="I15" s="26">
        <f t="shared" si="2"/>
        <v>108772.26</v>
      </c>
      <c r="J15" s="26">
        <v>49078.7</v>
      </c>
      <c r="K15" s="26">
        <v>59693.56</v>
      </c>
      <c r="L15" s="26">
        <f t="shared" si="4"/>
        <v>128537.8</v>
      </c>
      <c r="M15" s="26">
        <v>59411.16</v>
      </c>
      <c r="N15" s="26">
        <v>69126.64</v>
      </c>
      <c r="O15" s="26">
        <f t="shared" si="6"/>
        <v>119820.01</v>
      </c>
      <c r="P15" s="26">
        <v>50426.58</v>
      </c>
      <c r="Q15" s="26">
        <v>69393.429999999993</v>
      </c>
      <c r="R15" s="2" t="s">
        <v>10</v>
      </c>
    </row>
    <row r="16" spans="1:18" x14ac:dyDescent="0.5">
      <c r="A16" s="23" t="s">
        <v>73</v>
      </c>
      <c r="B16" s="2" t="s">
        <v>15</v>
      </c>
      <c r="C16" s="26">
        <f t="shared" si="10"/>
        <v>744.88</v>
      </c>
      <c r="D16" s="26">
        <v>744.88</v>
      </c>
      <c r="E16" s="26">
        <v>0</v>
      </c>
      <c r="F16" s="26">
        <f t="shared" si="0"/>
        <v>1625.86</v>
      </c>
      <c r="G16" s="26">
        <v>1625.86</v>
      </c>
      <c r="H16" s="26">
        <v>0</v>
      </c>
      <c r="I16" s="26">
        <f t="shared" si="2"/>
        <v>1781.29</v>
      </c>
      <c r="J16" s="26">
        <v>1781.29</v>
      </c>
      <c r="K16" s="26">
        <v>0</v>
      </c>
      <c r="L16" s="26">
        <f t="shared" si="4"/>
        <v>0</v>
      </c>
      <c r="M16" s="26">
        <v>0</v>
      </c>
      <c r="N16" s="26">
        <v>0</v>
      </c>
      <c r="O16" s="26">
        <f t="shared" si="6"/>
        <v>0</v>
      </c>
      <c r="P16" s="26">
        <v>0</v>
      </c>
      <c r="Q16" s="26">
        <v>0</v>
      </c>
      <c r="R16" s="2" t="s">
        <v>32</v>
      </c>
    </row>
    <row r="17" spans="1:18" x14ac:dyDescent="0.5">
      <c r="A17" s="23" t="s">
        <v>74</v>
      </c>
      <c r="B17" s="2" t="s">
        <v>49</v>
      </c>
      <c r="C17" s="26">
        <f t="shared" si="10"/>
        <v>3249.98</v>
      </c>
      <c r="D17" s="26">
        <v>3249.98</v>
      </c>
      <c r="E17" s="26">
        <v>0</v>
      </c>
      <c r="F17" s="26">
        <f t="shared" si="0"/>
        <v>1658.03</v>
      </c>
      <c r="G17" s="26">
        <v>1257.76</v>
      </c>
      <c r="H17" s="26">
        <v>400.27</v>
      </c>
      <c r="I17" s="26">
        <f t="shared" si="2"/>
        <v>1318.11</v>
      </c>
      <c r="J17" s="26">
        <v>1318.11</v>
      </c>
      <c r="K17" s="26">
        <v>0</v>
      </c>
      <c r="L17" s="26">
        <f t="shared" si="4"/>
        <v>1283.75</v>
      </c>
      <c r="M17" s="26">
        <v>1283.75</v>
      </c>
      <c r="N17" s="26">
        <v>0</v>
      </c>
      <c r="O17" s="26">
        <f t="shared" si="6"/>
        <v>504.04</v>
      </c>
      <c r="P17" s="26">
        <v>504.04</v>
      </c>
      <c r="Q17" s="26">
        <v>0</v>
      </c>
      <c r="R17" s="2" t="s">
        <v>50</v>
      </c>
    </row>
    <row r="18" spans="1:18" x14ac:dyDescent="0.5">
      <c r="A18" s="23" t="s">
        <v>75</v>
      </c>
      <c r="B18" s="2" t="s">
        <v>6</v>
      </c>
      <c r="C18" s="26">
        <f t="shared" si="10"/>
        <v>82829.7</v>
      </c>
      <c r="D18" s="26">
        <v>71408.45</v>
      </c>
      <c r="E18" s="26">
        <v>11421.25</v>
      </c>
      <c r="F18" s="26">
        <f t="shared" si="0"/>
        <v>89826.959999999992</v>
      </c>
      <c r="G18" s="26">
        <v>79247.09</v>
      </c>
      <c r="H18" s="26">
        <v>10579.87</v>
      </c>
      <c r="I18" s="26">
        <f t="shared" si="2"/>
        <v>77949.959999999992</v>
      </c>
      <c r="J18" s="26">
        <v>70124.62</v>
      </c>
      <c r="K18" s="26">
        <v>7825.34</v>
      </c>
      <c r="L18" s="26">
        <f t="shared" si="4"/>
        <v>64308.38</v>
      </c>
      <c r="M18" s="26">
        <v>56450.31</v>
      </c>
      <c r="N18" s="26">
        <v>7858.07</v>
      </c>
      <c r="O18" s="26">
        <f t="shared" si="6"/>
        <v>75170.009999999995</v>
      </c>
      <c r="P18" s="26">
        <v>62863.7</v>
      </c>
      <c r="Q18" s="26">
        <v>12306.31</v>
      </c>
      <c r="R18" s="2" t="s">
        <v>13</v>
      </c>
    </row>
    <row r="19" spans="1:18" x14ac:dyDescent="0.5">
      <c r="A19" s="23" t="s">
        <v>76</v>
      </c>
      <c r="B19" s="2" t="s">
        <v>16</v>
      </c>
      <c r="C19" s="26">
        <f t="shared" si="10"/>
        <v>178034.49</v>
      </c>
      <c r="D19" s="26">
        <v>84734.49</v>
      </c>
      <c r="E19" s="26">
        <v>93300</v>
      </c>
      <c r="F19" s="26">
        <f t="shared" si="0"/>
        <v>170052.66</v>
      </c>
      <c r="G19" s="26">
        <v>77627.38</v>
      </c>
      <c r="H19" s="26">
        <v>92425.279999999999</v>
      </c>
      <c r="I19" s="26">
        <f t="shared" si="2"/>
        <v>156402.84</v>
      </c>
      <c r="J19" s="26">
        <v>79187.66</v>
      </c>
      <c r="K19" s="26">
        <v>77215.179999999993</v>
      </c>
      <c r="L19" s="26">
        <f t="shared" si="4"/>
        <v>159744.21000000002</v>
      </c>
      <c r="M19" s="26">
        <v>75050.100000000006</v>
      </c>
      <c r="N19" s="26">
        <v>84694.11</v>
      </c>
      <c r="O19" s="26">
        <f t="shared" si="6"/>
        <v>162882.66</v>
      </c>
      <c r="P19" s="26">
        <v>78863.97</v>
      </c>
      <c r="Q19" s="26">
        <v>84018.69</v>
      </c>
      <c r="R19" s="2" t="s">
        <v>68</v>
      </c>
    </row>
    <row r="20" spans="1:18" x14ac:dyDescent="0.5">
      <c r="A20" s="23" t="s">
        <v>77</v>
      </c>
      <c r="B20" s="2" t="s">
        <v>45</v>
      </c>
      <c r="C20" s="26">
        <f t="shared" si="10"/>
        <v>21001.71</v>
      </c>
      <c r="D20" s="26">
        <v>20316</v>
      </c>
      <c r="E20" s="26">
        <v>685.71</v>
      </c>
      <c r="F20" s="26">
        <f t="shared" si="0"/>
        <v>18635.900000000001</v>
      </c>
      <c r="G20" s="26">
        <v>16018.82</v>
      </c>
      <c r="H20" s="26">
        <v>2617.08</v>
      </c>
      <c r="I20" s="26">
        <f t="shared" si="2"/>
        <v>15645.68</v>
      </c>
      <c r="J20" s="26">
        <v>10252.92</v>
      </c>
      <c r="K20" s="26">
        <v>5392.76</v>
      </c>
      <c r="L20" s="26">
        <f t="shared" si="4"/>
        <v>21856.989999999998</v>
      </c>
      <c r="M20" s="26">
        <v>16980.09</v>
      </c>
      <c r="N20" s="26">
        <v>4876.8999999999996</v>
      </c>
      <c r="O20" s="26">
        <f t="shared" si="6"/>
        <v>19991.939999999999</v>
      </c>
      <c r="P20" s="26">
        <v>17986.3</v>
      </c>
      <c r="Q20" s="26">
        <v>2005.64</v>
      </c>
      <c r="R20" s="2" t="s">
        <v>33</v>
      </c>
    </row>
    <row r="21" spans="1:18" x14ac:dyDescent="0.5">
      <c r="A21" s="23" t="s">
        <v>78</v>
      </c>
      <c r="B21" s="2" t="s">
        <v>46</v>
      </c>
      <c r="C21" s="26">
        <f t="shared" si="10"/>
        <v>97601.73</v>
      </c>
      <c r="D21" s="26">
        <v>39612.74</v>
      </c>
      <c r="E21" s="26">
        <v>57988.99</v>
      </c>
      <c r="F21" s="26">
        <f t="shared" si="0"/>
        <v>100787.04000000001</v>
      </c>
      <c r="G21" s="26">
        <v>31614.43</v>
      </c>
      <c r="H21" s="26">
        <v>69172.61</v>
      </c>
      <c r="I21" s="26">
        <f t="shared" si="2"/>
        <v>79899</v>
      </c>
      <c r="J21" s="26">
        <v>26544.71</v>
      </c>
      <c r="K21" s="26">
        <v>53354.29</v>
      </c>
      <c r="L21" s="26">
        <f t="shared" si="4"/>
        <v>87087.26</v>
      </c>
      <c r="M21" s="26">
        <v>28359.31</v>
      </c>
      <c r="N21" s="26">
        <v>58727.95</v>
      </c>
      <c r="O21" s="26">
        <f t="shared" si="6"/>
        <v>86694.78</v>
      </c>
      <c r="P21" s="26">
        <v>39628.93</v>
      </c>
      <c r="Q21" s="26">
        <v>47065.85</v>
      </c>
      <c r="R21" s="2" t="s">
        <v>34</v>
      </c>
    </row>
    <row r="22" spans="1:18" x14ac:dyDescent="0.5">
      <c r="A22" s="23" t="s">
        <v>79</v>
      </c>
      <c r="B22" s="2" t="s">
        <v>17</v>
      </c>
      <c r="C22" s="26">
        <f t="shared" si="10"/>
        <v>3039.99</v>
      </c>
      <c r="D22" s="26">
        <v>2484.9299999999998</v>
      </c>
      <c r="E22" s="26">
        <v>555.05999999999995</v>
      </c>
      <c r="F22" s="26">
        <f t="shared" si="0"/>
        <v>3589.94</v>
      </c>
      <c r="G22" s="26">
        <v>2215.15</v>
      </c>
      <c r="H22" s="26">
        <v>1374.79</v>
      </c>
      <c r="I22" s="26">
        <f t="shared" si="2"/>
        <v>2678.78</v>
      </c>
      <c r="J22" s="26">
        <v>801.86</v>
      </c>
      <c r="K22" s="26">
        <v>1876.92</v>
      </c>
      <c r="L22" s="26">
        <f t="shared" si="4"/>
        <v>3753.63</v>
      </c>
      <c r="M22" s="26">
        <v>1418.52</v>
      </c>
      <c r="N22" s="26">
        <v>2335.11</v>
      </c>
      <c r="O22" s="26">
        <f t="shared" si="6"/>
        <v>1644.52</v>
      </c>
      <c r="P22" s="26">
        <v>1343.98</v>
      </c>
      <c r="Q22" s="26">
        <v>300.54000000000002</v>
      </c>
      <c r="R22" s="22" t="s">
        <v>35</v>
      </c>
    </row>
    <row r="23" spans="1:18" x14ac:dyDescent="0.5">
      <c r="A23" s="23" t="s">
        <v>70</v>
      </c>
      <c r="B23" s="2" t="s">
        <v>18</v>
      </c>
      <c r="C23" s="26">
        <f t="shared" si="10"/>
        <v>9894.869999999999</v>
      </c>
      <c r="D23" s="26">
        <v>2447.6999999999998</v>
      </c>
      <c r="E23" s="26">
        <v>7447.17</v>
      </c>
      <c r="F23" s="26">
        <f t="shared" si="0"/>
        <v>9133.65</v>
      </c>
      <c r="G23" s="26">
        <v>2932.82</v>
      </c>
      <c r="H23" s="26">
        <v>6200.83</v>
      </c>
      <c r="I23" s="26">
        <f t="shared" si="2"/>
        <v>11829.97</v>
      </c>
      <c r="J23" s="26">
        <v>5226.6899999999996</v>
      </c>
      <c r="K23" s="26">
        <v>6603.28</v>
      </c>
      <c r="L23" s="26">
        <f t="shared" si="4"/>
        <v>8977.4699999999993</v>
      </c>
      <c r="M23" s="26">
        <v>4313.8999999999996</v>
      </c>
      <c r="N23" s="26">
        <v>4663.57</v>
      </c>
      <c r="O23" s="26">
        <f t="shared" si="6"/>
        <v>6948.92</v>
      </c>
      <c r="P23" s="26">
        <v>3919.94</v>
      </c>
      <c r="Q23" s="26">
        <v>3028.98</v>
      </c>
      <c r="R23" s="22" t="s">
        <v>36</v>
      </c>
    </row>
    <row r="24" spans="1:18" x14ac:dyDescent="0.5">
      <c r="A24" s="23" t="s">
        <v>80</v>
      </c>
      <c r="B24" s="22" t="s">
        <v>19</v>
      </c>
      <c r="C24" s="26">
        <f t="shared" si="10"/>
        <v>7421.55</v>
      </c>
      <c r="D24" s="26">
        <v>1859.51</v>
      </c>
      <c r="E24" s="26">
        <v>5562.04</v>
      </c>
      <c r="F24" s="26">
        <f t="shared" si="0"/>
        <v>6425.46</v>
      </c>
      <c r="G24" s="26">
        <v>2033.88</v>
      </c>
      <c r="H24" s="26">
        <v>4391.58</v>
      </c>
      <c r="I24" s="26">
        <f t="shared" si="2"/>
        <v>8381.5</v>
      </c>
      <c r="J24" s="26">
        <v>3349.54</v>
      </c>
      <c r="K24" s="26">
        <v>5031.96</v>
      </c>
      <c r="L24" s="26">
        <f t="shared" si="4"/>
        <v>3373.2700000000004</v>
      </c>
      <c r="M24" s="26">
        <v>1118.68</v>
      </c>
      <c r="N24" s="26">
        <v>2254.59</v>
      </c>
      <c r="O24" s="26">
        <f t="shared" si="6"/>
        <v>5874.52</v>
      </c>
      <c r="P24" s="26">
        <v>3633.94</v>
      </c>
      <c r="Q24" s="26">
        <v>2240.58</v>
      </c>
      <c r="R24" s="22" t="s">
        <v>37</v>
      </c>
    </row>
    <row r="25" spans="1:18" x14ac:dyDescent="0.5">
      <c r="A25" s="23" t="s">
        <v>81</v>
      </c>
      <c r="B25" s="2" t="s">
        <v>20</v>
      </c>
      <c r="C25" s="26">
        <f t="shared" si="10"/>
        <v>17403.099999999999</v>
      </c>
      <c r="D25" s="26">
        <v>11889.06</v>
      </c>
      <c r="E25" s="26">
        <v>5514.04</v>
      </c>
      <c r="F25" s="26">
        <f t="shared" si="0"/>
        <v>12462.46</v>
      </c>
      <c r="G25" s="26">
        <v>7277.47</v>
      </c>
      <c r="H25" s="26">
        <v>5184.99</v>
      </c>
      <c r="I25" s="26">
        <f t="shared" si="2"/>
        <v>11421.31</v>
      </c>
      <c r="J25" s="26">
        <v>6969.53</v>
      </c>
      <c r="K25" s="26">
        <v>4451.78</v>
      </c>
      <c r="L25" s="26">
        <f t="shared" si="4"/>
        <v>11870.48</v>
      </c>
      <c r="M25" s="26">
        <v>4062.01</v>
      </c>
      <c r="N25" s="26">
        <v>7808.47</v>
      </c>
      <c r="O25" s="26">
        <f t="shared" si="6"/>
        <v>11938.19</v>
      </c>
      <c r="P25" s="26">
        <v>4798.76</v>
      </c>
      <c r="Q25" s="26">
        <v>7139.43</v>
      </c>
      <c r="R25" s="2" t="s">
        <v>38</v>
      </c>
    </row>
    <row r="26" spans="1:18" x14ac:dyDescent="0.5">
      <c r="A26" s="23" t="s">
        <v>82</v>
      </c>
      <c r="B26" s="2" t="s">
        <v>21</v>
      </c>
      <c r="C26" s="26">
        <f t="shared" si="10"/>
        <v>15161.5</v>
      </c>
      <c r="D26" s="26">
        <v>9366.58</v>
      </c>
      <c r="E26" s="26">
        <v>5794.92</v>
      </c>
      <c r="F26" s="26">
        <f t="shared" si="0"/>
        <v>15358.95</v>
      </c>
      <c r="G26" s="26">
        <v>9207.5300000000007</v>
      </c>
      <c r="H26" s="26">
        <v>6151.42</v>
      </c>
      <c r="I26" s="26">
        <f t="shared" si="2"/>
        <v>15900.2</v>
      </c>
      <c r="J26" s="26">
        <v>9869.39</v>
      </c>
      <c r="K26" s="26">
        <v>6030.81</v>
      </c>
      <c r="L26" s="26">
        <f t="shared" si="4"/>
        <v>21515.129999999997</v>
      </c>
      <c r="M26" s="26">
        <v>12987.66</v>
      </c>
      <c r="N26" s="26">
        <v>8527.4699999999993</v>
      </c>
      <c r="O26" s="26">
        <f t="shared" si="6"/>
        <v>9564.18</v>
      </c>
      <c r="P26" s="26">
        <v>4375.6400000000003</v>
      </c>
      <c r="Q26" s="26">
        <v>5188.54</v>
      </c>
      <c r="R26" s="22" t="s">
        <v>39</v>
      </c>
    </row>
    <row r="27" spans="1:18" x14ac:dyDescent="0.5">
      <c r="A27" s="23" t="s">
        <v>83</v>
      </c>
      <c r="B27" s="22" t="s">
        <v>62</v>
      </c>
      <c r="C27" s="26">
        <f t="shared" si="10"/>
        <v>34520.870000000003</v>
      </c>
      <c r="D27" s="26">
        <v>20322.5</v>
      </c>
      <c r="E27" s="26">
        <v>14198.37</v>
      </c>
      <c r="F27" s="26">
        <f t="shared" si="0"/>
        <v>42744.92</v>
      </c>
      <c r="G27" s="26">
        <v>25593.48</v>
      </c>
      <c r="H27" s="26">
        <v>17151.439999999999</v>
      </c>
      <c r="I27" s="26">
        <f t="shared" si="2"/>
        <v>42912.19</v>
      </c>
      <c r="J27" s="26">
        <v>22488.74</v>
      </c>
      <c r="K27" s="26">
        <v>20423.45</v>
      </c>
      <c r="L27" s="26">
        <f t="shared" si="4"/>
        <v>43744.86</v>
      </c>
      <c r="M27" s="26">
        <v>28145.55</v>
      </c>
      <c r="N27" s="26">
        <v>15599.31</v>
      </c>
      <c r="O27" s="26">
        <f t="shared" si="6"/>
        <v>35704.770000000004</v>
      </c>
      <c r="P27" s="26">
        <v>19769.490000000002</v>
      </c>
      <c r="Q27" s="26">
        <v>15935.28</v>
      </c>
      <c r="R27" s="22" t="s">
        <v>63</v>
      </c>
    </row>
    <row r="28" spans="1:18" x14ac:dyDescent="0.5">
      <c r="A28" s="23" t="s">
        <v>84</v>
      </c>
      <c r="B28" s="22" t="s">
        <v>7</v>
      </c>
      <c r="C28" s="26">
        <f t="shared" si="10"/>
        <v>34458.68</v>
      </c>
      <c r="D28" s="26">
        <v>10541.88</v>
      </c>
      <c r="E28" s="26">
        <v>23916.799999999999</v>
      </c>
      <c r="F28" s="26">
        <f t="shared" si="0"/>
        <v>35142.449999999997</v>
      </c>
      <c r="G28" s="26">
        <v>10018.81</v>
      </c>
      <c r="H28" s="26">
        <v>25123.64</v>
      </c>
      <c r="I28" s="26">
        <f t="shared" si="2"/>
        <v>34186.9</v>
      </c>
      <c r="J28" s="26">
        <v>9660.19</v>
      </c>
      <c r="K28" s="26">
        <v>24526.71</v>
      </c>
      <c r="L28" s="26">
        <f t="shared" si="4"/>
        <v>34687.54</v>
      </c>
      <c r="M28" s="26">
        <v>11601.97</v>
      </c>
      <c r="N28" s="26">
        <v>23085.57</v>
      </c>
      <c r="O28" s="26">
        <f t="shared" si="6"/>
        <v>36972.97</v>
      </c>
      <c r="P28" s="26">
        <v>7718.7</v>
      </c>
      <c r="Q28" s="26">
        <v>29254.27</v>
      </c>
      <c r="R28" s="22" t="s">
        <v>11</v>
      </c>
    </row>
    <row r="29" spans="1:18" x14ac:dyDescent="0.5">
      <c r="A29" s="23" t="s">
        <v>85</v>
      </c>
      <c r="B29" s="22" t="s">
        <v>22</v>
      </c>
      <c r="C29" s="26">
        <f t="shared" si="10"/>
        <v>32904.759999999995</v>
      </c>
      <c r="D29" s="26">
        <v>5874.25</v>
      </c>
      <c r="E29" s="26">
        <v>27030.51</v>
      </c>
      <c r="F29" s="26">
        <f t="shared" si="0"/>
        <v>23453.4</v>
      </c>
      <c r="G29" s="26">
        <v>6453.9</v>
      </c>
      <c r="H29" s="26">
        <v>16999.5</v>
      </c>
      <c r="I29" s="26">
        <f t="shared" si="2"/>
        <v>29057.31</v>
      </c>
      <c r="J29" s="26">
        <v>11755.66</v>
      </c>
      <c r="K29" s="26">
        <v>17301.650000000001</v>
      </c>
      <c r="L29" s="26">
        <f t="shared" si="4"/>
        <v>36400.35</v>
      </c>
      <c r="M29" s="26">
        <v>8098.85</v>
      </c>
      <c r="N29" s="26">
        <v>28301.5</v>
      </c>
      <c r="O29" s="26">
        <f t="shared" si="6"/>
        <v>30368.969999999998</v>
      </c>
      <c r="P29" s="26">
        <v>7213.62</v>
      </c>
      <c r="Q29" s="26">
        <v>23155.35</v>
      </c>
      <c r="R29" s="22" t="s">
        <v>40</v>
      </c>
    </row>
    <row r="30" spans="1:18" x14ac:dyDescent="0.5">
      <c r="A30" s="23" t="s">
        <v>86</v>
      </c>
      <c r="B30" s="2" t="s">
        <v>23</v>
      </c>
      <c r="C30" s="26">
        <f t="shared" si="10"/>
        <v>6793.28</v>
      </c>
      <c r="D30" s="26">
        <v>3156.24</v>
      </c>
      <c r="E30" s="26">
        <v>3637.04</v>
      </c>
      <c r="F30" s="26">
        <f t="shared" si="0"/>
        <v>15392.98</v>
      </c>
      <c r="G30" s="26">
        <v>6450.28</v>
      </c>
      <c r="H30" s="26">
        <v>8942.7000000000007</v>
      </c>
      <c r="I30" s="26">
        <f t="shared" si="2"/>
        <v>14018.880000000001</v>
      </c>
      <c r="J30" s="26">
        <v>6336.76</v>
      </c>
      <c r="K30" s="26">
        <v>7682.12</v>
      </c>
      <c r="L30" s="26">
        <f t="shared" si="4"/>
        <v>8339.31</v>
      </c>
      <c r="M30" s="26">
        <v>3397.18</v>
      </c>
      <c r="N30" s="26">
        <v>4942.13</v>
      </c>
      <c r="O30" s="26">
        <f t="shared" si="6"/>
        <v>8765.07</v>
      </c>
      <c r="P30" s="26">
        <v>3581.75</v>
      </c>
      <c r="Q30" s="26">
        <v>5183.32</v>
      </c>
      <c r="R30" s="22" t="s">
        <v>41</v>
      </c>
    </row>
    <row r="31" spans="1:18" x14ac:dyDescent="0.5">
      <c r="A31" s="23" t="s">
        <v>87</v>
      </c>
      <c r="B31" s="2" t="s">
        <v>24</v>
      </c>
      <c r="C31" s="26">
        <f t="shared" si="10"/>
        <v>31626.39</v>
      </c>
      <c r="D31" s="26">
        <v>12019.67</v>
      </c>
      <c r="E31" s="26">
        <v>19606.72</v>
      </c>
      <c r="F31" s="26">
        <f t="shared" si="0"/>
        <v>28008.32</v>
      </c>
      <c r="G31" s="26">
        <v>10720.77</v>
      </c>
      <c r="H31" s="26">
        <v>17287.55</v>
      </c>
      <c r="I31" s="26">
        <f t="shared" si="2"/>
        <v>20718.45</v>
      </c>
      <c r="J31" s="26">
        <v>8069.1</v>
      </c>
      <c r="K31" s="26">
        <v>12649.35</v>
      </c>
      <c r="L31" s="26">
        <f t="shared" si="4"/>
        <v>29491.200000000001</v>
      </c>
      <c r="M31" s="26">
        <v>16338</v>
      </c>
      <c r="N31" s="26">
        <v>13153.2</v>
      </c>
      <c r="O31" s="26">
        <f t="shared" si="6"/>
        <v>29628.370000000003</v>
      </c>
      <c r="P31" s="26">
        <v>11165.53</v>
      </c>
      <c r="Q31" s="26">
        <v>18462.84</v>
      </c>
      <c r="R31" s="2" t="s">
        <v>42</v>
      </c>
    </row>
    <row r="32" spans="1:18" x14ac:dyDescent="0.5">
      <c r="A32" s="23" t="s">
        <v>88</v>
      </c>
      <c r="B32" s="2" t="s">
        <v>64</v>
      </c>
      <c r="C32" s="26">
        <f t="shared" si="10"/>
        <v>10498.59</v>
      </c>
      <c r="D32" s="26">
        <v>1995.96</v>
      </c>
      <c r="E32" s="26">
        <v>8502.6299999999992</v>
      </c>
      <c r="F32" s="26">
        <f t="shared" si="0"/>
        <v>10619.64</v>
      </c>
      <c r="G32" s="26">
        <v>3432.4</v>
      </c>
      <c r="H32" s="26">
        <v>7187.24</v>
      </c>
      <c r="I32" s="26">
        <f t="shared" si="2"/>
        <v>9616.31</v>
      </c>
      <c r="J32" s="26">
        <v>1404.67</v>
      </c>
      <c r="K32" s="26">
        <v>8211.64</v>
      </c>
      <c r="L32" s="26">
        <f t="shared" si="4"/>
        <v>9256.18</v>
      </c>
      <c r="M32" s="26">
        <v>1667.06</v>
      </c>
      <c r="N32" s="26">
        <v>7589.12</v>
      </c>
      <c r="O32" s="26">
        <f t="shared" si="6"/>
        <v>7801.7800000000007</v>
      </c>
      <c r="P32" s="26">
        <v>1811.64</v>
      </c>
      <c r="Q32" s="26">
        <v>5990.14</v>
      </c>
      <c r="R32" s="22" t="s">
        <v>111</v>
      </c>
    </row>
    <row r="33" spans="1:18" x14ac:dyDescent="0.5">
      <c r="A33" s="23" t="s">
        <v>89</v>
      </c>
      <c r="B33" s="22" t="s">
        <v>25</v>
      </c>
      <c r="C33" s="26">
        <f t="shared" si="10"/>
        <v>574.78</v>
      </c>
      <c r="D33" s="26">
        <v>0</v>
      </c>
      <c r="E33" s="26">
        <v>574.78</v>
      </c>
      <c r="F33" s="26">
        <f t="shared" si="0"/>
        <v>0</v>
      </c>
      <c r="G33" s="26">
        <v>0</v>
      </c>
      <c r="H33" s="26">
        <v>0</v>
      </c>
      <c r="I33" s="26">
        <f t="shared" si="2"/>
        <v>0</v>
      </c>
      <c r="J33" s="26">
        <v>0</v>
      </c>
      <c r="K33" s="26">
        <v>0</v>
      </c>
      <c r="L33" s="26">
        <f t="shared" si="4"/>
        <v>0</v>
      </c>
      <c r="M33" s="26">
        <v>0</v>
      </c>
      <c r="N33" s="26">
        <v>0</v>
      </c>
      <c r="O33" s="26">
        <f t="shared" si="6"/>
        <v>0</v>
      </c>
      <c r="P33" s="26">
        <v>0</v>
      </c>
      <c r="Q33" s="26">
        <v>0</v>
      </c>
      <c r="R33" s="22" t="s">
        <v>43</v>
      </c>
    </row>
    <row r="34" spans="1:18" x14ac:dyDescent="0.5">
      <c r="A34" s="23" t="s">
        <v>90</v>
      </c>
      <c r="B34" s="22" t="s">
        <v>8</v>
      </c>
      <c r="C34" s="26">
        <f t="shared" si="10"/>
        <v>0</v>
      </c>
      <c r="D34" s="26">
        <v>0</v>
      </c>
      <c r="E34" s="26">
        <v>0</v>
      </c>
      <c r="F34" s="26">
        <f t="shared" si="0"/>
        <v>0</v>
      </c>
      <c r="G34" s="26">
        <v>0</v>
      </c>
      <c r="H34" s="26">
        <v>0</v>
      </c>
      <c r="I34" s="26">
        <f t="shared" si="2"/>
        <v>0</v>
      </c>
      <c r="J34" s="26">
        <v>0</v>
      </c>
      <c r="K34" s="26">
        <v>0</v>
      </c>
      <c r="L34" s="26">
        <f t="shared" si="4"/>
        <v>0</v>
      </c>
      <c r="M34" s="26">
        <v>0</v>
      </c>
      <c r="N34" s="26">
        <v>0</v>
      </c>
      <c r="O34" s="26">
        <f t="shared" si="6"/>
        <v>0</v>
      </c>
      <c r="P34" s="26">
        <v>0</v>
      </c>
      <c r="Q34" s="26">
        <v>0</v>
      </c>
      <c r="R34" s="22" t="s">
        <v>12</v>
      </c>
    </row>
    <row r="35" spans="1:18" x14ac:dyDescent="0.5">
      <c r="A35" s="3"/>
      <c r="D35" s="5"/>
      <c r="E35" s="3"/>
      <c r="F35" s="2"/>
      <c r="P35" s="24"/>
      <c r="R35" s="4"/>
    </row>
    <row r="36" spans="1:18" x14ac:dyDescent="0.5">
      <c r="B36" s="2" t="s">
        <v>93</v>
      </c>
      <c r="D36" s="5"/>
      <c r="E36" s="3"/>
      <c r="F36" s="2"/>
      <c r="P36" s="24"/>
      <c r="R36" s="8"/>
    </row>
    <row r="37" spans="1:18" x14ac:dyDescent="0.5">
      <c r="B37" s="2" t="s">
        <v>92</v>
      </c>
      <c r="R37" s="8"/>
    </row>
    <row r="38" spans="1:18" x14ac:dyDescent="0.3">
      <c r="B38" s="1"/>
      <c r="R38" s="8"/>
    </row>
    <row r="39" spans="1:18" x14ac:dyDescent="0.3">
      <c r="B39" s="1"/>
    </row>
  </sheetData>
  <mergeCells count="24">
    <mergeCell ref="B4:B8"/>
    <mergeCell ref="R4:R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C4:N4"/>
    <mergeCell ref="O4:Q4"/>
    <mergeCell ref="C5:E6"/>
    <mergeCell ref="F5:H6"/>
    <mergeCell ref="I5:K6"/>
    <mergeCell ref="L5:N6"/>
    <mergeCell ref="O5:Q6"/>
    <mergeCell ref="M7:M8"/>
    <mergeCell ref="N7:N8"/>
    <mergeCell ref="O7:O8"/>
    <mergeCell ref="P7:P8"/>
    <mergeCell ref="Q7:Q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85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SPB0204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2017-12-12T07:28:24Z</cp:lastPrinted>
  <dcterms:created xsi:type="dcterms:W3CDTF">2004-08-16T17:13:42Z</dcterms:created>
  <dcterms:modified xsi:type="dcterms:W3CDTF">2020-11-02T03:59:40Z</dcterms:modified>
</cp:coreProperties>
</file>