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tab3.1\"/>
    </mc:Choice>
  </mc:AlternateContent>
  <bookViews>
    <workbookView xWindow="0" yWindow="0" windowWidth="20490" windowHeight="8385"/>
  </bookViews>
  <sheets>
    <sheet name="T-3.4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S22" i="1"/>
  <c r="R22" i="1"/>
  <c r="Q22" i="1"/>
  <c r="P22" i="1"/>
  <c r="O22" i="1"/>
  <c r="N22" i="1"/>
  <c r="M22" i="1"/>
  <c r="L22" i="1"/>
  <c r="K22" i="1" s="1"/>
  <c r="J22" i="1"/>
  <c r="G22" i="1" s="1"/>
  <c r="I22" i="1"/>
  <c r="H22" i="1" s="1"/>
  <c r="S21" i="1"/>
  <c r="Q21" i="1" s="1"/>
  <c r="R21" i="1"/>
  <c r="P21" i="1"/>
  <c r="G21" i="1" s="1"/>
  <c r="O21" i="1"/>
  <c r="N21" i="1" s="1"/>
  <c r="M21" i="1"/>
  <c r="L21" i="1"/>
  <c r="K21" i="1" s="1"/>
  <c r="J21" i="1"/>
  <c r="I21" i="1"/>
  <c r="F21" i="1" s="1"/>
  <c r="E21" i="1" s="1"/>
  <c r="H21" i="1"/>
  <c r="S20" i="1"/>
  <c r="G20" i="1" s="1"/>
  <c r="R20" i="1"/>
  <c r="Q20" i="1" s="1"/>
  <c r="P20" i="1"/>
  <c r="O20" i="1"/>
  <c r="N20" i="1" s="1"/>
  <c r="M20" i="1"/>
  <c r="L20" i="1"/>
  <c r="K20" i="1"/>
  <c r="J20" i="1"/>
  <c r="I20" i="1"/>
  <c r="H20" i="1" s="1"/>
  <c r="S19" i="1"/>
  <c r="R19" i="1"/>
  <c r="Q19" i="1" s="1"/>
  <c r="P19" i="1"/>
  <c r="O19" i="1"/>
  <c r="N19" i="1"/>
  <c r="M19" i="1"/>
  <c r="L19" i="1"/>
  <c r="K19" i="1" s="1"/>
  <c r="J19" i="1"/>
  <c r="G19" i="1" s="1"/>
  <c r="I19" i="1"/>
  <c r="H19" i="1" s="1"/>
  <c r="F19" i="1"/>
  <c r="E19" i="1" s="1"/>
  <c r="S18" i="1"/>
  <c r="R18" i="1"/>
  <c r="Q18" i="1"/>
  <c r="P18" i="1"/>
  <c r="O18" i="1"/>
  <c r="N18" i="1" s="1"/>
  <c r="M18" i="1"/>
  <c r="G18" i="1" s="1"/>
  <c r="L18" i="1"/>
  <c r="K18" i="1" s="1"/>
  <c r="J18" i="1"/>
  <c r="I18" i="1"/>
  <c r="H18" i="1" s="1"/>
  <c r="S17" i="1"/>
  <c r="R17" i="1"/>
  <c r="Q17" i="1" s="1"/>
  <c r="P17" i="1"/>
  <c r="G17" i="1" s="1"/>
  <c r="O17" i="1"/>
  <c r="N17" i="1" s="1"/>
  <c r="M17" i="1"/>
  <c r="L17" i="1"/>
  <c r="K17" i="1" s="1"/>
  <c r="J17" i="1"/>
  <c r="I17" i="1"/>
  <c r="F17" i="1" s="1"/>
  <c r="E17" i="1" s="1"/>
  <c r="H17" i="1"/>
  <c r="S16" i="1"/>
  <c r="S13" i="1" s="1"/>
  <c r="R16" i="1"/>
  <c r="Q16" i="1" s="1"/>
  <c r="P16" i="1"/>
  <c r="O16" i="1"/>
  <c r="N16" i="1" s="1"/>
  <c r="M16" i="1"/>
  <c r="L16" i="1"/>
  <c r="K16" i="1"/>
  <c r="J16" i="1"/>
  <c r="I16" i="1"/>
  <c r="H16" i="1" s="1"/>
  <c r="G16" i="1"/>
  <c r="S15" i="1"/>
  <c r="R15" i="1"/>
  <c r="Q15" i="1" s="1"/>
  <c r="P15" i="1"/>
  <c r="O15" i="1"/>
  <c r="N15" i="1"/>
  <c r="M15" i="1"/>
  <c r="K15" i="1" s="1"/>
  <c r="L15" i="1"/>
  <c r="J15" i="1"/>
  <c r="J13" i="1" s="1"/>
  <c r="G13" i="1" s="1"/>
  <c r="I15" i="1"/>
  <c r="H15" i="1" s="1"/>
  <c r="F15" i="1"/>
  <c r="S14" i="1"/>
  <c r="R14" i="1"/>
  <c r="Q14" i="1"/>
  <c r="P14" i="1"/>
  <c r="N14" i="1" s="1"/>
  <c r="O14" i="1"/>
  <c r="M14" i="1"/>
  <c r="M13" i="1" s="1"/>
  <c r="L14" i="1"/>
  <c r="K14" i="1" s="1"/>
  <c r="J14" i="1"/>
  <c r="G14" i="1" s="1"/>
  <c r="I14" i="1"/>
  <c r="H14" i="1" s="1"/>
  <c r="P13" i="1"/>
  <c r="L13" i="1"/>
  <c r="K13" i="1" s="1"/>
  <c r="I13" i="1" l="1"/>
  <c r="F14" i="1"/>
  <c r="E14" i="1" s="1"/>
  <c r="G15" i="1"/>
  <c r="E15" i="1" s="1"/>
  <c r="F18" i="1"/>
  <c r="E18" i="1" s="1"/>
  <c r="F22" i="1"/>
  <c r="E22" i="1" s="1"/>
  <c r="R13" i="1"/>
  <c r="Q13" i="1" s="1"/>
  <c r="O13" i="1"/>
  <c r="N13" i="1" s="1"/>
  <c r="F16" i="1"/>
  <c r="E16" i="1" s="1"/>
  <c r="F20" i="1"/>
  <c r="E20" i="1" s="1"/>
  <c r="F13" i="1" l="1"/>
  <c r="E13" i="1" s="1"/>
  <c r="H13" i="1"/>
</calcChain>
</file>

<file path=xl/sharedStrings.xml><?xml version="1.0" encoding="utf-8"?>
<sst xmlns="http://schemas.openxmlformats.org/spreadsheetml/2006/main" count="85" uniqueCount="57">
  <si>
    <t xml:space="preserve">ตาราง    </t>
  </si>
  <si>
    <t>ครู จำแนกตามสังกัด และเพศ เป็นรายอำเภอ ปีการศึกษา 2559</t>
  </si>
  <si>
    <t xml:space="preserve">Table </t>
  </si>
  <si>
    <t>Teacher by Jurisdiction, Sex and District: Academic Year 2016</t>
  </si>
  <si>
    <t>อำเภอ</t>
  </si>
  <si>
    <t>สังกัด Jurisdiction</t>
  </si>
  <si>
    <t>District</t>
  </si>
  <si>
    <t xml:space="preserve"> 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</si>
  <si>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</si>
  <si>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</si>
  <si>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</si>
  <si>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</si>
  <si>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กรมส่งเสริมการปกครองท้องถิ่น</t>
  </si>
  <si>
    <t>Total</t>
  </si>
  <si>
    <t>การศึกษาขั้นพื้นฐาน</t>
  </si>
  <si>
    <t>การศึกษาเอกชน</t>
  </si>
  <si>
    <t xml:space="preserve">Department of Local </t>
  </si>
  <si>
    <r>
      <t>อื่น ๆ</t>
    </r>
    <r>
      <rPr>
        <vertAlign val="superscript"/>
        <sz val="13"/>
        <rFont val="TH SarabunPSK"/>
        <family val="2"/>
      </rPr>
      <t>1/</t>
    </r>
  </si>
  <si>
    <t>Office of the Basic</t>
  </si>
  <si>
    <t>Office of the Private</t>
  </si>
  <si>
    <t>Administration</t>
  </si>
  <si>
    <t>Others</t>
  </si>
  <si>
    <t>Education Commission</t>
  </si>
  <si>
    <t>ชาย</t>
  </si>
  <si>
    <t>หญิง</t>
  </si>
  <si>
    <t>Male</t>
  </si>
  <si>
    <t>Female</t>
  </si>
  <si>
    <t>รวมยอด</t>
  </si>
  <si>
    <t>อำเภอเมืองพะเยา</t>
  </si>
  <si>
    <t xml:space="preserve">Mueang Phayao District </t>
  </si>
  <si>
    <t>อำเภอจุน</t>
  </si>
  <si>
    <t xml:space="preserve">Chun District </t>
  </si>
  <si>
    <t>อำเภอเชียงคำ</t>
  </si>
  <si>
    <t xml:space="preserve">Chiang Kham District </t>
  </si>
  <si>
    <t>อำเภอเชียงม่วน</t>
  </si>
  <si>
    <t xml:space="preserve">Chiang Muan District </t>
  </si>
  <si>
    <t>อำเภอดอกคำใต้</t>
  </si>
  <si>
    <t>Dok Kham Tai District</t>
  </si>
  <si>
    <t>อำเภอปง</t>
  </si>
  <si>
    <t>Pong District</t>
  </si>
  <si>
    <t>อำเภอแม่ใจ</t>
  </si>
  <si>
    <t>Mae Chai District</t>
  </si>
  <si>
    <t>อำเภอภูซาง</t>
  </si>
  <si>
    <t>Phu Sang District</t>
  </si>
  <si>
    <t>อำเภอภูกามยาว</t>
  </si>
  <si>
    <t>Phu Kamyao District</t>
  </si>
  <si>
    <t xml:space="preserve">    1/    </t>
  </si>
  <si>
    <t>รวม สำนักงานตำรวจแห่งชาติ    สำนักงานพระพุทธศาสนาแห่งชาติ</t>
  </si>
  <si>
    <t xml:space="preserve">        1/  Including  Royal Thai Police Headquarters,  Office of the National Buddhism  </t>
  </si>
  <si>
    <t xml:space="preserve">ที่มา : </t>
  </si>
  <si>
    <t>สำนักงานเขตพื้นที่การศึกษาประถมศึกษาพะเยา  เขต 1,2</t>
  </si>
  <si>
    <t xml:space="preserve">Source : </t>
  </si>
  <si>
    <t xml:space="preserve">Phayao Primary Educational Service Area Office, Area 1,2 </t>
  </si>
  <si>
    <t xml:space="preserve">สำนักงานเขตพื้นที่การศึกษามัธยมศึกษาเขต 36  ( พะเยา ) </t>
  </si>
  <si>
    <t>Phayao Secondary Educational Service Area Office, Area 36</t>
  </si>
  <si>
    <t>กรมส่งเสริมการปกครองส่วนท้องถิ่น</t>
  </si>
  <si>
    <t>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</si>
</sst>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\ _-;\-* #,##0\ _-;_-* &quot;-&quot;\ _-;_-@_-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/>
    <xf numFmtId="0" fontId="5" fillId="0" borderId="0" xfId="0" applyFont="1" applyBorder="1"/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/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187" fontId="2" fillId="0" borderId="12" xfId="1" applyNumberFormat="1" applyFont="1" applyFill="1" applyBorder="1" applyAlignment="1"/>
    <xf numFmtId="187" fontId="2" fillId="0" borderId="12" xfId="1" applyNumberFormat="1" applyFont="1" applyBorder="1" applyAlignment="1"/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2" applyFont="1" applyBorder="1" applyAlignment="1">
      <alignment horizontal="left" indent="1"/>
    </xf>
    <xf numFmtId="0" fontId="4" fillId="0" borderId="0" xfId="0" applyFont="1" applyAlignment="1"/>
    <xf numFmtId="0" fontId="5" fillId="0" borderId="0" xfId="0" applyFont="1" applyBorder="1" applyAlignment="1"/>
    <xf numFmtId="187" fontId="5" fillId="0" borderId="12" xfId="1" applyNumberFormat="1" applyFont="1" applyFill="1" applyBorder="1" applyAlignment="1"/>
    <xf numFmtId="187" fontId="5" fillId="0" borderId="12" xfId="1" applyNumberFormat="1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5" fillId="0" borderId="6" xfId="0" applyFont="1" applyBorder="1" applyAlignment="1"/>
    <xf numFmtId="0" fontId="5" fillId="0" borderId="10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188" fontId="2" fillId="0" borderId="13" xfId="1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NOT/&#3619;&#3634;&#3618;&#3591;&#3634;&#3609;&#3626;&#3606;&#3636;&#3605;&#3636;&#3592;&#3633;&#3591;&#3627;&#3623;&#3633;&#3604;&#3614;&#3632;&#3648;&#3618;&#3634;2560/&#3610;&#3607;&#3607;&#3637;&#3656;%203%20&#3626;&#3606;&#3636;&#3605;&#3636;&#3585;&#3634;&#3619;&#3624;&#3638;&#3585;&#3625;&#3634;F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3.1"/>
      <sheetName val="T-3.1สพป.เขต1"/>
      <sheetName val="T-3.1สพป.เขต2"/>
      <sheetName val="3.1สพม.36"/>
      <sheetName val="3.1ท้องถิ่น"/>
      <sheetName val="3.1ตำรวจ"/>
      <sheetName val="3.1พระพุทธ"/>
      <sheetName val="T-3.2"/>
      <sheetName val="3.2สพป.เขต1"/>
      <sheetName val="3.2สพป.เขต2"/>
      <sheetName val="3.2สพม.36"/>
      <sheetName val="3.2ท้องถิ่น"/>
      <sheetName val="3.2ตำรวจ"/>
      <sheetName val="3.2พระพุทธ"/>
      <sheetName val="T-3.3"/>
      <sheetName val="3.3สพป.เขต1"/>
      <sheetName val="3.3สพป.เขต2"/>
      <sheetName val="3.3สพม.36"/>
      <sheetName val="3.3ท้องถิ่น"/>
      <sheetName val="3.3ตำรวจ"/>
      <sheetName val="3.3พระพุทธ"/>
      <sheetName val="T-3.4"/>
      <sheetName val="3.4สพป.เขต1"/>
      <sheetName val="3.4สพป.เขต2"/>
      <sheetName val="3.4สมพ.36"/>
      <sheetName val="3.4ท้องถิ่น"/>
      <sheetName val="3.4ตำรวจ"/>
      <sheetName val="3.4พระพุทธ"/>
      <sheetName val="T-3.5"/>
      <sheetName val="3.5สพป.เขต1"/>
      <sheetName val="3.5สพป.เขต2"/>
      <sheetName val="3.5สพม.36"/>
      <sheetName val="3.5ท้องถิ่น"/>
      <sheetName val="3.5ตำรวจ"/>
      <sheetName val="3.5พระพุทธ"/>
      <sheetName val="T-3.6"/>
      <sheetName val="3.6สพป.เขต1"/>
      <sheetName val="3.6สพป.เขต2"/>
      <sheetName val="3.6สพม.36"/>
      <sheetName val="3.6ท้องถิ่น"/>
      <sheetName val="3.6ตำรวจ"/>
      <sheetName val="3.6พระพุทธ"/>
      <sheetName val="T-3.7"/>
      <sheetName val="3.7สพป.เขต1"/>
      <sheetName val="3.7สพป.เขต2"/>
      <sheetName val="3.7สพม.36"/>
      <sheetName val="3.7ท้องถิ่น"/>
      <sheetName val="3.7ตำรวจ"/>
      <sheetName val="3.7พระพุทธ"/>
      <sheetName val="T-3.8"/>
      <sheetName val="T-3.9"/>
      <sheetName val="3.9สพป.เขต1"/>
      <sheetName val="3.9สพป.เขต2"/>
      <sheetName val="3.9สพม.36"/>
      <sheetName val="3.9ท้องถิ่น"/>
      <sheetName val="3.9ตำรวจ"/>
      <sheetName val="3.9พระพุทธ"/>
      <sheetName val="T-3.10"/>
      <sheetName val="T-3.10 (2)"/>
      <sheetName val="T-3.11"/>
      <sheetName val="T-3.11 (2)"/>
      <sheetName val="T-3.12"/>
      <sheetName val="T-3.13"/>
      <sheetName val="7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4">
          <cell r="I14">
            <v>98</v>
          </cell>
          <cell r="J14">
            <v>280</v>
          </cell>
          <cell r="L14">
            <v>66</v>
          </cell>
          <cell r="M14">
            <v>278</v>
          </cell>
        </row>
        <row r="18">
          <cell r="I18">
            <v>108</v>
          </cell>
          <cell r="J18">
            <v>138</v>
          </cell>
          <cell r="L18">
            <v>18</v>
          </cell>
          <cell r="M18">
            <v>42</v>
          </cell>
        </row>
        <row r="20">
          <cell r="I20">
            <v>69</v>
          </cell>
          <cell r="J20">
            <v>105</v>
          </cell>
          <cell r="L20">
            <v>1</v>
          </cell>
          <cell r="M20">
            <v>7</v>
          </cell>
        </row>
        <row r="22">
          <cell r="I22">
            <v>33</v>
          </cell>
          <cell r="J22">
            <v>45</v>
          </cell>
        </row>
      </sheetData>
      <sheetData sheetId="23">
        <row r="15">
          <cell r="I15">
            <v>74</v>
          </cell>
          <cell r="J15">
            <v>158</v>
          </cell>
          <cell r="L15">
            <v>1</v>
          </cell>
          <cell r="M15">
            <v>10</v>
          </cell>
        </row>
        <row r="16">
          <cell r="I16">
            <v>111</v>
          </cell>
          <cell r="J16">
            <v>275</v>
          </cell>
          <cell r="L16">
            <v>22</v>
          </cell>
          <cell r="M16">
            <v>114</v>
          </cell>
        </row>
        <row r="17">
          <cell r="I17">
            <v>43</v>
          </cell>
          <cell r="J17">
            <v>69</v>
          </cell>
          <cell r="L17">
            <v>0</v>
          </cell>
          <cell r="M17">
            <v>0</v>
          </cell>
        </row>
        <row r="19">
          <cell r="I19">
            <v>122</v>
          </cell>
          <cell r="J19">
            <v>192</v>
          </cell>
          <cell r="L19">
            <v>0</v>
          </cell>
          <cell r="M19">
            <v>0</v>
          </cell>
        </row>
        <row r="21">
          <cell r="I21">
            <v>65</v>
          </cell>
          <cell r="J21">
            <v>104</v>
          </cell>
          <cell r="L21">
            <v>1</v>
          </cell>
          <cell r="M21">
            <v>3</v>
          </cell>
        </row>
      </sheetData>
      <sheetData sheetId="24">
        <row r="14">
          <cell r="I14">
            <v>85</v>
          </cell>
          <cell r="J14">
            <v>145</v>
          </cell>
        </row>
        <row r="15">
          <cell r="I15">
            <v>28</v>
          </cell>
          <cell r="J15">
            <v>51</v>
          </cell>
        </row>
        <row r="16">
          <cell r="I16">
            <v>55</v>
          </cell>
          <cell r="J16">
            <v>102</v>
          </cell>
        </row>
        <row r="17">
          <cell r="I17">
            <v>12</v>
          </cell>
          <cell r="J17">
            <v>18</v>
          </cell>
        </row>
        <row r="18">
          <cell r="I18">
            <v>51</v>
          </cell>
          <cell r="J18">
            <v>68</v>
          </cell>
        </row>
        <row r="19">
          <cell r="I19">
            <v>35</v>
          </cell>
          <cell r="J19">
            <v>62</v>
          </cell>
        </row>
        <row r="20">
          <cell r="I20">
            <v>20</v>
          </cell>
          <cell r="J20">
            <v>50</v>
          </cell>
        </row>
        <row r="21">
          <cell r="I21">
            <v>18</v>
          </cell>
          <cell r="J21">
            <v>37</v>
          </cell>
        </row>
        <row r="22">
          <cell r="I22">
            <v>35</v>
          </cell>
          <cell r="J22">
            <v>61</v>
          </cell>
        </row>
      </sheetData>
      <sheetData sheetId="25">
        <row r="14">
          <cell r="O14">
            <v>54</v>
          </cell>
          <cell r="P14">
            <v>150</v>
          </cell>
        </row>
        <row r="15">
          <cell r="O15">
            <v>3</v>
          </cell>
          <cell r="P15">
            <v>5</v>
          </cell>
        </row>
        <row r="16">
          <cell r="O16">
            <v>0</v>
          </cell>
          <cell r="P16">
            <v>4</v>
          </cell>
        </row>
        <row r="17">
          <cell r="O17">
            <v>0</v>
          </cell>
          <cell r="P17">
            <v>0</v>
          </cell>
        </row>
        <row r="18">
          <cell r="O18">
            <v>0</v>
          </cell>
          <cell r="P18">
            <v>8</v>
          </cell>
        </row>
        <row r="19">
          <cell r="O19">
            <v>8</v>
          </cell>
          <cell r="P19">
            <v>29</v>
          </cell>
        </row>
        <row r="20">
          <cell r="O20">
            <v>0</v>
          </cell>
          <cell r="P20">
            <v>0</v>
          </cell>
        </row>
        <row r="21">
          <cell r="O21">
            <v>0</v>
          </cell>
          <cell r="P21">
            <v>4</v>
          </cell>
        </row>
        <row r="22">
          <cell r="O22">
            <v>0</v>
          </cell>
          <cell r="P22">
            <v>0</v>
          </cell>
        </row>
      </sheetData>
      <sheetData sheetId="26">
        <row r="19">
          <cell r="R19">
            <v>6</v>
          </cell>
          <cell r="S19">
            <v>5</v>
          </cell>
        </row>
      </sheetData>
      <sheetData sheetId="27">
        <row r="14">
          <cell r="R14">
            <v>8</v>
          </cell>
          <cell r="S14">
            <v>5</v>
          </cell>
        </row>
        <row r="15">
          <cell r="R15">
            <v>6</v>
          </cell>
          <cell r="S15">
            <v>7</v>
          </cell>
        </row>
        <row r="16">
          <cell r="R16">
            <v>11</v>
          </cell>
          <cell r="S16">
            <v>9</v>
          </cell>
        </row>
        <row r="17">
          <cell r="R17">
            <v>7</v>
          </cell>
          <cell r="S17">
            <v>3</v>
          </cell>
        </row>
        <row r="18">
          <cell r="R18">
            <v>13</v>
          </cell>
          <cell r="S18">
            <v>2</v>
          </cell>
        </row>
        <row r="19">
          <cell r="R19">
            <v>12</v>
          </cell>
          <cell r="S19">
            <v>6</v>
          </cell>
        </row>
        <row r="20">
          <cell r="R20">
            <v>9</v>
          </cell>
          <cell r="S20">
            <v>1</v>
          </cell>
        </row>
        <row r="21">
          <cell r="R21">
            <v>7</v>
          </cell>
          <cell r="S21">
            <v>5</v>
          </cell>
        </row>
        <row r="22">
          <cell r="R22">
            <v>0</v>
          </cell>
          <cell r="S22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8"/>
  <sheetViews>
    <sheetView showGridLines="0" tabSelected="1" workbookViewId="0">
      <selection activeCell="M22" sqref="M22"/>
    </sheetView>
  </sheetViews>
  <sheetFormatPr defaultRowHeight="18.75" x14ac:dyDescent="0.45"/>
  <cols>
    <col min="1" max="1" width="1.7109375" style="8" customWidth="1"/>
    <col min="2" max="2" width="6.28515625" style="8" customWidth="1"/>
    <col min="3" max="3" width="5.5703125" style="8" customWidth="1"/>
    <col min="4" max="4" width="2.42578125" style="8" customWidth="1"/>
    <col min="5" max="19" width="7.28515625" style="8" customWidth="1"/>
    <col min="20" max="20" width="14.85546875" style="8" customWidth="1"/>
    <col min="21" max="21" width="2.28515625" style="8" customWidth="1"/>
    <col min="22" max="22" width="4.7109375" style="8" customWidth="1"/>
    <col min="23" max="16384" width="9.140625" style="8"/>
  </cols>
  <sheetData>
    <row r="1" spans="1:22" s="1" customFormat="1" ht="21" customHeight="1" x14ac:dyDescent="0.5">
      <c r="B1" s="2" t="s">
        <v>0</v>
      </c>
      <c r="C1" s="3">
        <v>3.4</v>
      </c>
      <c r="D1" s="2" t="s">
        <v>1</v>
      </c>
      <c r="E1" s="4"/>
      <c r="F1" s="4"/>
      <c r="G1" s="4"/>
      <c r="H1" s="4"/>
    </row>
    <row r="2" spans="1:22" s="5" customFormat="1" ht="21" customHeight="1" x14ac:dyDescent="0.5">
      <c r="B2" s="6" t="s">
        <v>2</v>
      </c>
      <c r="C2" s="3">
        <v>3.4</v>
      </c>
      <c r="D2" s="6" t="s">
        <v>3</v>
      </c>
      <c r="E2" s="7"/>
      <c r="F2" s="7"/>
      <c r="G2" s="7"/>
      <c r="H2" s="7"/>
    </row>
    <row r="3" spans="1:22" ht="3" customHeight="1" x14ac:dyDescent="0.45"/>
    <row r="4" spans="1:22" ht="16.5" customHeight="1" x14ac:dyDescent="0.45">
      <c r="A4" s="9" t="s">
        <v>4</v>
      </c>
      <c r="B4" s="9"/>
      <c r="C4" s="9"/>
      <c r="D4" s="10"/>
      <c r="E4" s="11"/>
      <c r="F4" s="12"/>
      <c r="G4" s="13"/>
      <c r="H4" s="14" t="s">
        <v>5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 t="s">
        <v>6</v>
      </c>
    </row>
    <row r="5" spans="1:22" ht="16.5" customHeight="1" x14ac:dyDescent="0.45">
      <c r="A5" s="17"/>
      <c r="B5" s="17"/>
      <c r="C5" s="17"/>
      <c r="D5" s="18"/>
      <c r="E5" s="19"/>
      <c r="F5" s="20"/>
      <c r="G5" s="21" t="s">
        <v>7</v>
      </c>
      <c r="H5" s="22"/>
      <c r="I5" s="23"/>
      <c r="J5" s="24"/>
      <c r="K5" s="22" t="s">
        <v>8</v>
      </c>
      <c r="L5" s="23"/>
      <c r="M5" s="23"/>
      <c r="N5" s="11"/>
      <c r="O5" s="12"/>
      <c r="P5" s="13"/>
      <c r="Q5" s="20"/>
      <c r="R5" s="20"/>
      <c r="S5" s="20"/>
      <c r="T5" s="25"/>
    </row>
    <row r="6" spans="1:22" ht="16.5" customHeight="1" x14ac:dyDescent="0.45">
      <c r="A6" s="17"/>
      <c r="B6" s="17"/>
      <c r="C6" s="17"/>
      <c r="D6" s="18"/>
      <c r="E6" s="22" t="s">
        <v>9</v>
      </c>
      <c r="F6" s="23"/>
      <c r="G6" s="24"/>
      <c r="H6" s="22" t="s">
        <v>10</v>
      </c>
      <c r="I6" s="23"/>
      <c r="J6" s="24"/>
      <c r="K6" s="22" t="s">
        <v>11</v>
      </c>
      <c r="L6" s="23"/>
      <c r="M6" s="23"/>
      <c r="N6" s="22" t="s">
        <v>12</v>
      </c>
      <c r="O6" s="23"/>
      <c r="P6" s="24"/>
      <c r="Q6" s="26"/>
      <c r="R6" s="26"/>
      <c r="S6" s="26"/>
      <c r="T6" s="25"/>
    </row>
    <row r="7" spans="1:22" ht="16.5" customHeight="1" x14ac:dyDescent="0.45">
      <c r="A7" s="17"/>
      <c r="B7" s="17"/>
      <c r="C7" s="17"/>
      <c r="D7" s="18"/>
      <c r="E7" s="22" t="s">
        <v>13</v>
      </c>
      <c r="F7" s="23"/>
      <c r="G7" s="24"/>
      <c r="H7" s="22" t="s">
        <v>14</v>
      </c>
      <c r="I7" s="23"/>
      <c r="J7" s="24"/>
      <c r="K7" s="22" t="s">
        <v>15</v>
      </c>
      <c r="L7" s="23"/>
      <c r="M7" s="23"/>
      <c r="N7" s="22" t="s">
        <v>16</v>
      </c>
      <c r="O7" s="23"/>
      <c r="P7" s="24"/>
      <c r="Q7" s="27" t="s">
        <v>17</v>
      </c>
      <c r="R7" s="28"/>
      <c r="S7" s="28"/>
      <c r="T7" s="25"/>
    </row>
    <row r="8" spans="1:22" ht="16.5" customHeight="1" x14ac:dyDescent="0.45">
      <c r="A8" s="17"/>
      <c r="B8" s="17"/>
      <c r="C8" s="17"/>
      <c r="D8" s="18"/>
      <c r="E8" s="19"/>
      <c r="F8" s="20"/>
      <c r="G8" s="21"/>
      <c r="H8" s="22" t="s">
        <v>18</v>
      </c>
      <c r="I8" s="23"/>
      <c r="J8" s="24"/>
      <c r="K8" s="22" t="s">
        <v>19</v>
      </c>
      <c r="L8" s="23"/>
      <c r="M8" s="23"/>
      <c r="N8" s="22" t="s">
        <v>20</v>
      </c>
      <c r="O8" s="23"/>
      <c r="P8" s="24"/>
      <c r="Q8" s="22" t="s">
        <v>21</v>
      </c>
      <c r="R8" s="23"/>
      <c r="S8" s="23"/>
      <c r="T8" s="25"/>
    </row>
    <row r="9" spans="1:22" ht="16.5" customHeight="1" x14ac:dyDescent="0.45">
      <c r="A9" s="17"/>
      <c r="B9" s="17"/>
      <c r="C9" s="17"/>
      <c r="D9" s="18"/>
      <c r="E9" s="29"/>
      <c r="F9" s="30"/>
      <c r="G9" s="31"/>
      <c r="H9" s="32" t="s">
        <v>22</v>
      </c>
      <c r="I9" s="33"/>
      <c r="J9" s="34"/>
      <c r="K9" s="32" t="s">
        <v>22</v>
      </c>
      <c r="L9" s="33"/>
      <c r="M9" s="33"/>
      <c r="N9" s="29"/>
      <c r="O9" s="30"/>
      <c r="P9" s="31"/>
      <c r="Q9" s="30"/>
      <c r="R9" s="30"/>
      <c r="S9" s="30"/>
      <c r="T9" s="25"/>
    </row>
    <row r="10" spans="1:22" ht="16.5" customHeight="1" x14ac:dyDescent="0.45">
      <c r="A10" s="17"/>
      <c r="B10" s="17"/>
      <c r="C10" s="17"/>
      <c r="D10" s="18"/>
      <c r="E10" s="35" t="s">
        <v>9</v>
      </c>
      <c r="F10" s="35" t="s">
        <v>23</v>
      </c>
      <c r="G10" s="35" t="s">
        <v>24</v>
      </c>
      <c r="H10" s="36" t="s">
        <v>9</v>
      </c>
      <c r="I10" s="36" t="s">
        <v>23</v>
      </c>
      <c r="J10" s="37" t="s">
        <v>24</v>
      </c>
      <c r="K10" s="35" t="s">
        <v>9</v>
      </c>
      <c r="L10" s="35" t="s">
        <v>23</v>
      </c>
      <c r="M10" s="35" t="s">
        <v>24</v>
      </c>
      <c r="N10" s="36" t="s">
        <v>9</v>
      </c>
      <c r="O10" s="36" t="s">
        <v>23</v>
      </c>
      <c r="P10" s="36" t="s">
        <v>24</v>
      </c>
      <c r="Q10" s="35" t="s">
        <v>9</v>
      </c>
      <c r="R10" s="35" t="s">
        <v>23</v>
      </c>
      <c r="S10" s="38" t="s">
        <v>24</v>
      </c>
      <c r="T10" s="25"/>
    </row>
    <row r="11" spans="1:22" ht="16.5" customHeight="1" x14ac:dyDescent="0.45">
      <c r="A11" s="39"/>
      <c r="B11" s="39"/>
      <c r="C11" s="39"/>
      <c r="D11" s="40"/>
      <c r="E11" s="41" t="s">
        <v>13</v>
      </c>
      <c r="F11" s="41" t="s">
        <v>25</v>
      </c>
      <c r="G11" s="41" t="s">
        <v>26</v>
      </c>
      <c r="H11" s="41" t="s">
        <v>13</v>
      </c>
      <c r="I11" s="41" t="s">
        <v>25</v>
      </c>
      <c r="J11" s="41" t="s">
        <v>26</v>
      </c>
      <c r="K11" s="41" t="s">
        <v>13</v>
      </c>
      <c r="L11" s="41" t="s">
        <v>25</v>
      </c>
      <c r="M11" s="41" t="s">
        <v>26</v>
      </c>
      <c r="N11" s="41" t="s">
        <v>13</v>
      </c>
      <c r="O11" s="41" t="s">
        <v>25</v>
      </c>
      <c r="P11" s="41" t="s">
        <v>26</v>
      </c>
      <c r="Q11" s="41" t="s">
        <v>13</v>
      </c>
      <c r="R11" s="41" t="s">
        <v>25</v>
      </c>
      <c r="S11" s="42" t="s">
        <v>26</v>
      </c>
      <c r="T11" s="43"/>
    </row>
    <row r="12" spans="1:22" s="48" customFormat="1" ht="3" customHeight="1" x14ac:dyDescent="0.45">
      <c r="A12" s="44"/>
      <c r="B12" s="44"/>
      <c r="C12" s="44"/>
      <c r="D12" s="45"/>
      <c r="E12" s="46"/>
      <c r="F12" s="47"/>
      <c r="G12" s="47"/>
      <c r="H12" s="36"/>
      <c r="I12" s="36"/>
      <c r="J12" s="37"/>
      <c r="K12" s="36"/>
      <c r="L12" s="36"/>
      <c r="M12" s="36"/>
      <c r="N12" s="36"/>
      <c r="O12" s="36"/>
      <c r="P12" s="36"/>
      <c r="Q12" s="36"/>
      <c r="R12" s="36"/>
      <c r="S12" s="37"/>
      <c r="T12" s="20"/>
    </row>
    <row r="13" spans="1:22" s="53" customFormat="1" ht="22.5" customHeight="1" x14ac:dyDescent="0.45">
      <c r="A13" s="49" t="s">
        <v>27</v>
      </c>
      <c r="B13" s="49"/>
      <c r="C13" s="49"/>
      <c r="D13" s="49"/>
      <c r="E13" s="50">
        <f>SUM(F13:G13)</f>
        <v>3972</v>
      </c>
      <c r="F13" s="50">
        <f>SUM(I13,L13,O13,R13)</f>
        <v>1315</v>
      </c>
      <c r="G13" s="50">
        <f>SUM(J13,M13,P13,S13)</f>
        <v>2657</v>
      </c>
      <c r="H13" s="51">
        <f>SUM(I13:J13)</f>
        <v>3022</v>
      </c>
      <c r="I13" s="51">
        <f>SUM(I14:I22)</f>
        <v>1062</v>
      </c>
      <c r="J13" s="51">
        <f>SUM(J14:J22)</f>
        <v>1960</v>
      </c>
      <c r="K13" s="51">
        <f>SUM(L13:M13)</f>
        <v>563</v>
      </c>
      <c r="L13" s="51">
        <f>SUM(L14:L22)</f>
        <v>109</v>
      </c>
      <c r="M13" s="51">
        <f>SUM(M14:M22)</f>
        <v>454</v>
      </c>
      <c r="N13" s="51">
        <f>SUM(O13:P13)</f>
        <v>265</v>
      </c>
      <c r="O13" s="51">
        <f>SUM(O14:O22)</f>
        <v>65</v>
      </c>
      <c r="P13" s="51">
        <f>SUM(P14:P22)</f>
        <v>200</v>
      </c>
      <c r="Q13" s="51">
        <f>SUM(R13:S13)</f>
        <v>122</v>
      </c>
      <c r="R13" s="51">
        <f>SUM(R14:R22)</f>
        <v>79</v>
      </c>
      <c r="S13" s="51">
        <f>SUM(S14:S22)</f>
        <v>43</v>
      </c>
      <c r="T13" s="52" t="s">
        <v>13</v>
      </c>
    </row>
    <row r="14" spans="1:22" s="55" customFormat="1" ht="22.5" customHeight="1" x14ac:dyDescent="0.45">
      <c r="A14" s="54" t="s">
        <v>28</v>
      </c>
      <c r="C14" s="56"/>
      <c r="D14" s="56"/>
      <c r="E14" s="57">
        <f>SUM(F14:G14)</f>
        <v>1169</v>
      </c>
      <c r="F14" s="57">
        <f>SUM(I14,L14,O14,R14)</f>
        <v>311</v>
      </c>
      <c r="G14" s="57">
        <f>SUM(J14,M14,P14,S14)</f>
        <v>858</v>
      </c>
      <c r="H14" s="58">
        <f>SUM(I14:J14)</f>
        <v>608</v>
      </c>
      <c r="I14" s="58">
        <f>'[1]3.4สพป.เขต1'!I14+'[1]3.4สพป.เขต2'!I14+'[1]3.4สมพ.36'!I14</f>
        <v>183</v>
      </c>
      <c r="J14" s="58">
        <f>'[1]3.4สพป.เขต1'!J14+'[1]3.4สพป.เขต2'!J14+'[1]3.4สมพ.36'!J14</f>
        <v>425</v>
      </c>
      <c r="K14" s="58">
        <f>SUM(L14:M14)</f>
        <v>344</v>
      </c>
      <c r="L14" s="58">
        <f>'[1]3.4สพป.เขต1'!L14+'[1]3.4สพป.เขต2'!L14+'[1]3.4สมพ.36'!L14</f>
        <v>66</v>
      </c>
      <c r="M14" s="58">
        <f>'[1]3.4สพป.เขต1'!M14+'[1]3.4สพป.เขต2'!M14+'[1]3.4สมพ.36'!M14</f>
        <v>278</v>
      </c>
      <c r="N14" s="58">
        <f>SUM(O14:P14)</f>
        <v>204</v>
      </c>
      <c r="O14" s="58">
        <f>'[1]3.4ท้องถิ่น'!O14</f>
        <v>54</v>
      </c>
      <c r="P14" s="58">
        <f>'[1]3.4ท้องถิ่น'!P14</f>
        <v>150</v>
      </c>
      <c r="Q14" s="58">
        <f>SUM(R14:S14)</f>
        <v>13</v>
      </c>
      <c r="R14" s="58">
        <f>'[1]3.4ตำรวจ'!R14+'[1]3.4พระพุทธ'!R14</f>
        <v>8</v>
      </c>
      <c r="S14" s="58">
        <f>'[1]3.4ตำรวจ'!S14+'[1]3.4พระพุทธ'!S14</f>
        <v>5</v>
      </c>
      <c r="T14" s="54" t="s">
        <v>29</v>
      </c>
      <c r="U14" s="59"/>
      <c r="V14" s="60"/>
    </row>
    <row r="15" spans="1:22" s="55" customFormat="1" ht="22.5" customHeight="1" x14ac:dyDescent="0.45">
      <c r="A15" s="54" t="s">
        <v>30</v>
      </c>
      <c r="C15" s="56"/>
      <c r="D15" s="56"/>
      <c r="E15" s="57">
        <f t="shared" ref="E15:E22" si="0">SUM(F15:G15)</f>
        <v>343</v>
      </c>
      <c r="F15" s="57">
        <f>SUM(I15,L15,O15,R15)</f>
        <v>112</v>
      </c>
      <c r="G15" s="57">
        <f t="shared" ref="G15:G22" si="1">SUM(J15,M15,P15,S15)</f>
        <v>231</v>
      </c>
      <c r="H15" s="58">
        <f t="shared" ref="H15:H22" si="2">SUM(I15:J15)</f>
        <v>311</v>
      </c>
      <c r="I15" s="58">
        <f>'[1]3.4สพป.เขต1'!I15+'[1]3.4สพป.เขต2'!I15+'[1]3.4สมพ.36'!I15</f>
        <v>102</v>
      </c>
      <c r="J15" s="58">
        <f>'[1]3.4สพป.เขต1'!J15+'[1]3.4สพป.เขต2'!J15+'[1]3.4สมพ.36'!J15</f>
        <v>209</v>
      </c>
      <c r="K15" s="58">
        <f t="shared" ref="K15:K22" si="3">SUM(L15:M15)</f>
        <v>11</v>
      </c>
      <c r="L15" s="58">
        <f>'[1]3.4สพป.เขต1'!L15+'[1]3.4สพป.เขต2'!L15+'[1]3.4สมพ.36'!L15</f>
        <v>1</v>
      </c>
      <c r="M15" s="58">
        <f>'[1]3.4สพป.เขต1'!M15+'[1]3.4สพป.เขต2'!M15+'[1]3.4สมพ.36'!M15</f>
        <v>10</v>
      </c>
      <c r="N15" s="58">
        <f t="shared" ref="N15:N22" si="4">SUM(O15:P15)</f>
        <v>8</v>
      </c>
      <c r="O15" s="58">
        <f>'[1]3.4ท้องถิ่น'!O15</f>
        <v>3</v>
      </c>
      <c r="P15" s="58">
        <f>'[1]3.4ท้องถิ่น'!P15</f>
        <v>5</v>
      </c>
      <c r="Q15" s="58">
        <f t="shared" ref="Q15:Q22" si="5">SUM(R15:S15)</f>
        <v>13</v>
      </c>
      <c r="R15" s="58">
        <f>'[1]3.4ตำรวจ'!R15+'[1]3.4พระพุทธ'!R15</f>
        <v>6</v>
      </c>
      <c r="S15" s="58">
        <f>'[1]3.4ตำรวจ'!S15+'[1]3.4พระพุทธ'!S15</f>
        <v>7</v>
      </c>
      <c r="T15" s="54" t="s">
        <v>31</v>
      </c>
      <c r="U15" s="61"/>
      <c r="V15" s="61"/>
    </row>
    <row r="16" spans="1:22" s="55" customFormat="1" ht="22.5" customHeight="1" x14ac:dyDescent="0.45">
      <c r="A16" s="54" t="s">
        <v>32</v>
      </c>
      <c r="C16" s="56"/>
      <c r="D16" s="56"/>
      <c r="E16" s="57">
        <f t="shared" si="0"/>
        <v>703</v>
      </c>
      <c r="F16" s="57">
        <f t="shared" ref="F16:F22" si="6">SUM(I16,L16,O16,R16)</f>
        <v>199</v>
      </c>
      <c r="G16" s="57">
        <f t="shared" si="1"/>
        <v>504</v>
      </c>
      <c r="H16" s="58">
        <f t="shared" si="2"/>
        <v>543</v>
      </c>
      <c r="I16" s="58">
        <f>'[1]3.4สพป.เขต1'!I16+'[1]3.4สพป.เขต2'!I16+'[1]3.4สมพ.36'!I16</f>
        <v>166</v>
      </c>
      <c r="J16" s="58">
        <f>'[1]3.4สพป.เขต1'!J16+'[1]3.4สพป.เขต2'!J16+'[1]3.4สมพ.36'!J16</f>
        <v>377</v>
      </c>
      <c r="K16" s="58">
        <f t="shared" si="3"/>
        <v>136</v>
      </c>
      <c r="L16" s="58">
        <f>'[1]3.4สพป.เขต1'!L16+'[1]3.4สพป.เขต2'!L16+'[1]3.4สมพ.36'!L16</f>
        <v>22</v>
      </c>
      <c r="M16" s="58">
        <f>'[1]3.4สพป.เขต1'!M16+'[1]3.4สพป.เขต2'!M16+'[1]3.4สมพ.36'!M16</f>
        <v>114</v>
      </c>
      <c r="N16" s="58">
        <f t="shared" si="4"/>
        <v>4</v>
      </c>
      <c r="O16" s="58">
        <f>'[1]3.4ท้องถิ่น'!O16</f>
        <v>0</v>
      </c>
      <c r="P16" s="58">
        <f>'[1]3.4ท้องถิ่น'!P16</f>
        <v>4</v>
      </c>
      <c r="Q16" s="58">
        <f t="shared" si="5"/>
        <v>20</v>
      </c>
      <c r="R16" s="58">
        <f>'[1]3.4ตำรวจ'!R16+'[1]3.4พระพุทธ'!R16</f>
        <v>11</v>
      </c>
      <c r="S16" s="58">
        <f>'[1]3.4ตำรวจ'!S16+'[1]3.4พระพุทธ'!S16</f>
        <v>9</v>
      </c>
      <c r="T16" s="54" t="s">
        <v>33</v>
      </c>
      <c r="U16" s="61"/>
      <c r="V16" s="61"/>
    </row>
    <row r="17" spans="1:20" s="55" customFormat="1" ht="22.5" customHeight="1" x14ac:dyDescent="0.45">
      <c r="A17" s="54" t="s">
        <v>34</v>
      </c>
      <c r="C17" s="56"/>
      <c r="D17" s="62"/>
      <c r="E17" s="57">
        <f t="shared" si="0"/>
        <v>152</v>
      </c>
      <c r="F17" s="57">
        <f t="shared" si="6"/>
        <v>62</v>
      </c>
      <c r="G17" s="57">
        <f t="shared" si="1"/>
        <v>90</v>
      </c>
      <c r="H17" s="58">
        <f t="shared" si="2"/>
        <v>142</v>
      </c>
      <c r="I17" s="58">
        <f>'[1]3.4สพป.เขต1'!I17+'[1]3.4สพป.เขต2'!I17+'[1]3.4สมพ.36'!I17</f>
        <v>55</v>
      </c>
      <c r="J17" s="58">
        <f>'[1]3.4สพป.เขต1'!J17+'[1]3.4สพป.เขต2'!J17+'[1]3.4สมพ.36'!J17</f>
        <v>87</v>
      </c>
      <c r="K17" s="58">
        <f t="shared" si="3"/>
        <v>0</v>
      </c>
      <c r="L17" s="58">
        <f>'[1]3.4สพป.เขต1'!L17+'[1]3.4สพป.เขต2'!L17+'[1]3.4สมพ.36'!L17</f>
        <v>0</v>
      </c>
      <c r="M17" s="58">
        <f>'[1]3.4สพป.เขต1'!M17+'[1]3.4สพป.เขต2'!M17+'[1]3.4สมพ.36'!M17</f>
        <v>0</v>
      </c>
      <c r="N17" s="58">
        <f t="shared" si="4"/>
        <v>0</v>
      </c>
      <c r="O17" s="58">
        <f>'[1]3.4ท้องถิ่น'!O17</f>
        <v>0</v>
      </c>
      <c r="P17" s="58">
        <f>'[1]3.4ท้องถิ่น'!P17</f>
        <v>0</v>
      </c>
      <c r="Q17" s="58">
        <f t="shared" si="5"/>
        <v>10</v>
      </c>
      <c r="R17" s="58">
        <f>'[1]3.4ตำรวจ'!R17+'[1]3.4พระพุทธ'!R17</f>
        <v>7</v>
      </c>
      <c r="S17" s="58">
        <f>'[1]3.4ตำรวจ'!S17+'[1]3.4พระพุทธ'!S17</f>
        <v>3</v>
      </c>
      <c r="T17" s="54" t="s">
        <v>35</v>
      </c>
    </row>
    <row r="18" spans="1:20" s="55" customFormat="1" ht="22.5" customHeight="1" x14ac:dyDescent="0.45">
      <c r="A18" s="54" t="s">
        <v>36</v>
      </c>
      <c r="C18" s="56"/>
      <c r="D18" s="62"/>
      <c r="E18" s="57">
        <f t="shared" si="0"/>
        <v>448</v>
      </c>
      <c r="F18" s="57">
        <f t="shared" si="6"/>
        <v>190</v>
      </c>
      <c r="G18" s="57">
        <f t="shared" si="1"/>
        <v>258</v>
      </c>
      <c r="H18" s="58">
        <f t="shared" si="2"/>
        <v>365</v>
      </c>
      <c r="I18" s="58">
        <f>'[1]3.4สพป.เขต1'!I18+'[1]3.4สพป.เขต2'!I18+'[1]3.4สมพ.36'!I18</f>
        <v>159</v>
      </c>
      <c r="J18" s="58">
        <f>'[1]3.4สพป.เขต1'!J18+'[1]3.4สพป.เขต2'!J18+'[1]3.4สมพ.36'!J18</f>
        <v>206</v>
      </c>
      <c r="K18" s="58">
        <f t="shared" si="3"/>
        <v>60</v>
      </c>
      <c r="L18" s="58">
        <f>'[1]3.4สพป.เขต1'!L18+'[1]3.4สพป.เขต2'!L18+'[1]3.4สมพ.36'!L18</f>
        <v>18</v>
      </c>
      <c r="M18" s="58">
        <f>'[1]3.4สพป.เขต1'!M18+'[1]3.4สพป.เขต2'!M18+'[1]3.4สมพ.36'!M18</f>
        <v>42</v>
      </c>
      <c r="N18" s="58">
        <f t="shared" si="4"/>
        <v>8</v>
      </c>
      <c r="O18" s="58">
        <f>'[1]3.4ท้องถิ่น'!O18</f>
        <v>0</v>
      </c>
      <c r="P18" s="58">
        <f>'[1]3.4ท้องถิ่น'!P18</f>
        <v>8</v>
      </c>
      <c r="Q18" s="58">
        <f t="shared" si="5"/>
        <v>15</v>
      </c>
      <c r="R18" s="58">
        <f>'[1]3.4ตำรวจ'!R18+'[1]3.4พระพุทธ'!R18</f>
        <v>13</v>
      </c>
      <c r="S18" s="58">
        <f>'[1]3.4ตำรวจ'!S18+'[1]3.4พระพุทธ'!S18</f>
        <v>2</v>
      </c>
      <c r="T18" s="54" t="s">
        <v>37</v>
      </c>
    </row>
    <row r="19" spans="1:20" s="55" customFormat="1" ht="22.5" customHeight="1" x14ac:dyDescent="0.45">
      <c r="A19" s="54" t="s">
        <v>38</v>
      </c>
      <c r="C19" s="56"/>
      <c r="D19" s="62"/>
      <c r="E19" s="57">
        <f t="shared" si="0"/>
        <v>477</v>
      </c>
      <c r="F19" s="57">
        <f t="shared" si="6"/>
        <v>183</v>
      </c>
      <c r="G19" s="57">
        <f t="shared" si="1"/>
        <v>294</v>
      </c>
      <c r="H19" s="58">
        <f t="shared" si="2"/>
        <v>411</v>
      </c>
      <c r="I19" s="58">
        <f>'[1]3.4สพป.เขต1'!I19+'[1]3.4สพป.เขต2'!I19+'[1]3.4สมพ.36'!I19</f>
        <v>157</v>
      </c>
      <c r="J19" s="58">
        <f>'[1]3.4สพป.เขต1'!J19+'[1]3.4สพป.เขต2'!J19+'[1]3.4สมพ.36'!J19</f>
        <v>254</v>
      </c>
      <c r="K19" s="58">
        <f t="shared" si="3"/>
        <v>0</v>
      </c>
      <c r="L19" s="58">
        <f>'[1]3.4สพป.เขต1'!L19+'[1]3.4สพป.เขต2'!L19+'[1]3.4สมพ.36'!L19</f>
        <v>0</v>
      </c>
      <c r="M19" s="58">
        <f>'[1]3.4สพป.เขต1'!M19+'[1]3.4สพป.เขต2'!M19+'[1]3.4สมพ.36'!M19</f>
        <v>0</v>
      </c>
      <c r="N19" s="58">
        <f t="shared" si="4"/>
        <v>37</v>
      </c>
      <c r="O19" s="58">
        <f>'[1]3.4ท้องถิ่น'!O19</f>
        <v>8</v>
      </c>
      <c r="P19" s="58">
        <f>'[1]3.4ท้องถิ่น'!P19</f>
        <v>29</v>
      </c>
      <c r="Q19" s="58">
        <f t="shared" si="5"/>
        <v>29</v>
      </c>
      <c r="R19" s="58">
        <f>'[1]3.4ตำรวจ'!R19+'[1]3.4พระพุทธ'!R19</f>
        <v>18</v>
      </c>
      <c r="S19" s="58">
        <f>'[1]3.4ตำรวจ'!S19+'[1]3.4พระพุทธ'!S19</f>
        <v>11</v>
      </c>
      <c r="T19" s="54" t="s">
        <v>39</v>
      </c>
    </row>
    <row r="20" spans="1:20" s="55" customFormat="1" ht="22.5" customHeight="1" x14ac:dyDescent="0.45">
      <c r="A20" s="54" t="s">
        <v>40</v>
      </c>
      <c r="C20" s="56"/>
      <c r="D20" s="62"/>
      <c r="E20" s="57">
        <f t="shared" si="0"/>
        <v>262</v>
      </c>
      <c r="F20" s="57">
        <f t="shared" si="6"/>
        <v>99</v>
      </c>
      <c r="G20" s="57">
        <f t="shared" si="1"/>
        <v>163</v>
      </c>
      <c r="H20" s="58">
        <f t="shared" si="2"/>
        <v>244</v>
      </c>
      <c r="I20" s="58">
        <f>'[1]3.4สพป.เขต1'!I20+'[1]3.4สพป.เขต2'!I20+'[1]3.4สมพ.36'!I20</f>
        <v>89</v>
      </c>
      <c r="J20" s="58">
        <f>'[1]3.4สพป.เขต1'!J20+'[1]3.4สพป.เขต2'!J20+'[1]3.4สมพ.36'!J20</f>
        <v>155</v>
      </c>
      <c r="K20" s="58">
        <f t="shared" si="3"/>
        <v>8</v>
      </c>
      <c r="L20" s="58">
        <f>'[1]3.4สพป.เขต1'!L20+'[1]3.4สพป.เขต2'!L20+'[1]3.4สมพ.36'!L20</f>
        <v>1</v>
      </c>
      <c r="M20" s="58">
        <f>'[1]3.4สพป.เขต1'!M20+'[1]3.4สพป.เขต2'!M20+'[1]3.4สมพ.36'!M20</f>
        <v>7</v>
      </c>
      <c r="N20" s="58">
        <f t="shared" si="4"/>
        <v>0</v>
      </c>
      <c r="O20" s="58">
        <f>'[1]3.4ท้องถิ่น'!O20</f>
        <v>0</v>
      </c>
      <c r="P20" s="58">
        <f>'[1]3.4ท้องถิ่น'!P20</f>
        <v>0</v>
      </c>
      <c r="Q20" s="58">
        <f t="shared" si="5"/>
        <v>10</v>
      </c>
      <c r="R20" s="58">
        <f>'[1]3.4ตำรวจ'!R20+'[1]3.4พระพุทธ'!R20</f>
        <v>9</v>
      </c>
      <c r="S20" s="58">
        <f>'[1]3.4ตำรวจ'!S20+'[1]3.4พระพุทธ'!S20</f>
        <v>1</v>
      </c>
      <c r="T20" s="54" t="s">
        <v>41</v>
      </c>
    </row>
    <row r="21" spans="1:20" s="55" customFormat="1" ht="22.5" customHeight="1" x14ac:dyDescent="0.45">
      <c r="A21" s="54" t="s">
        <v>42</v>
      </c>
      <c r="C21" s="56"/>
      <c r="D21" s="62"/>
      <c r="E21" s="57">
        <f t="shared" si="0"/>
        <v>244</v>
      </c>
      <c r="F21" s="57">
        <f t="shared" si="6"/>
        <v>91</v>
      </c>
      <c r="G21" s="57">
        <f t="shared" si="1"/>
        <v>153</v>
      </c>
      <c r="H21" s="58">
        <f t="shared" si="2"/>
        <v>224</v>
      </c>
      <c r="I21" s="58">
        <f>'[1]3.4สพป.เขต1'!I21+'[1]3.4สพป.เขต2'!I21+'[1]3.4สมพ.36'!I21</f>
        <v>83</v>
      </c>
      <c r="J21" s="58">
        <f>'[1]3.4สพป.เขต1'!J21+'[1]3.4สพป.เขต2'!J21+'[1]3.4สมพ.36'!J21</f>
        <v>141</v>
      </c>
      <c r="K21" s="58">
        <f t="shared" si="3"/>
        <v>4</v>
      </c>
      <c r="L21" s="58">
        <f>'[1]3.4สพป.เขต1'!L21+'[1]3.4สพป.เขต2'!L21+'[1]3.4สมพ.36'!L21</f>
        <v>1</v>
      </c>
      <c r="M21" s="58">
        <f>'[1]3.4สพป.เขต1'!M21+'[1]3.4สพป.เขต2'!M21+'[1]3.4สมพ.36'!M21</f>
        <v>3</v>
      </c>
      <c r="N21" s="58">
        <f t="shared" si="4"/>
        <v>4</v>
      </c>
      <c r="O21" s="58">
        <f>'[1]3.4ท้องถิ่น'!O21</f>
        <v>0</v>
      </c>
      <c r="P21" s="58">
        <f>'[1]3.4ท้องถิ่น'!P21</f>
        <v>4</v>
      </c>
      <c r="Q21" s="58">
        <f t="shared" si="5"/>
        <v>12</v>
      </c>
      <c r="R21" s="58">
        <f>'[1]3.4ตำรวจ'!R21+'[1]3.4พระพุทธ'!R21</f>
        <v>7</v>
      </c>
      <c r="S21" s="58">
        <f>'[1]3.4ตำรวจ'!S21+'[1]3.4พระพุทธ'!S21</f>
        <v>5</v>
      </c>
      <c r="T21" s="54" t="s">
        <v>43</v>
      </c>
    </row>
    <row r="22" spans="1:20" s="55" customFormat="1" ht="22.5" customHeight="1" x14ac:dyDescent="0.45">
      <c r="A22" s="54" t="s">
        <v>44</v>
      </c>
      <c r="C22" s="56"/>
      <c r="D22" s="62"/>
      <c r="E22" s="57">
        <f t="shared" si="0"/>
        <v>174</v>
      </c>
      <c r="F22" s="57">
        <f t="shared" si="6"/>
        <v>68</v>
      </c>
      <c r="G22" s="57">
        <f t="shared" si="1"/>
        <v>106</v>
      </c>
      <c r="H22" s="58">
        <f t="shared" si="2"/>
        <v>174</v>
      </c>
      <c r="I22" s="58">
        <f>'[1]3.4สพป.เขต1'!I22+'[1]3.4สพป.เขต2'!I22+'[1]3.4สมพ.36'!I22</f>
        <v>68</v>
      </c>
      <c r="J22" s="58">
        <f>'[1]3.4สพป.เขต1'!J22+'[1]3.4สพป.เขต2'!J22+'[1]3.4สมพ.36'!J22</f>
        <v>106</v>
      </c>
      <c r="K22" s="58">
        <f t="shared" si="3"/>
        <v>0</v>
      </c>
      <c r="L22" s="58">
        <f>'[1]3.4สพป.เขต1'!L22+'[1]3.4สพป.เขต2'!L22+'[1]3.4สมพ.36'!L22</f>
        <v>0</v>
      </c>
      <c r="M22" s="58">
        <f>'[1]3.4สพป.เขต1'!M22+'[1]3.4สพป.เขต2'!M22+'[1]3.4สมพ.36'!M22</f>
        <v>0</v>
      </c>
      <c r="N22" s="58">
        <f t="shared" si="4"/>
        <v>0</v>
      </c>
      <c r="O22" s="58">
        <f>'[1]3.4ท้องถิ่น'!O22</f>
        <v>0</v>
      </c>
      <c r="P22" s="58">
        <f>'[1]3.4ท้องถิ่น'!P22</f>
        <v>0</v>
      </c>
      <c r="Q22" s="58">
        <f t="shared" si="5"/>
        <v>0</v>
      </c>
      <c r="R22" s="58">
        <f>'[1]3.4ตำรวจ'!R22+'[1]3.4พระพุทธ'!R22</f>
        <v>0</v>
      </c>
      <c r="S22" s="58">
        <f>'[1]3.4ตำรวจ'!S22+'[1]3.4พระพุทธ'!S22</f>
        <v>0</v>
      </c>
      <c r="T22" s="54" t="s">
        <v>45</v>
      </c>
    </row>
    <row r="23" spans="1:20" ht="3" customHeight="1" x14ac:dyDescent="0.45">
      <c r="A23" s="30"/>
      <c r="B23" s="30"/>
      <c r="C23" s="30"/>
      <c r="D23" s="31"/>
      <c r="E23" s="63"/>
      <c r="F23" s="64"/>
      <c r="G23" s="64"/>
      <c r="H23" s="65">
        <f>SUM(I23:J23)</f>
        <v>0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30"/>
    </row>
    <row r="24" spans="1:20" ht="3" customHeight="1" x14ac:dyDescent="0.4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spans="1:20" ht="16.5" customHeight="1" x14ac:dyDescent="0.45">
      <c r="A25" s="20"/>
      <c r="B25" s="67" t="s">
        <v>46</v>
      </c>
      <c r="C25" s="20" t="s">
        <v>47</v>
      </c>
      <c r="D25" s="20"/>
      <c r="E25" s="20"/>
      <c r="F25" s="20"/>
      <c r="G25" s="20"/>
      <c r="H25" s="20"/>
      <c r="I25" s="26"/>
      <c r="J25" s="20"/>
      <c r="K25" s="26"/>
      <c r="L25" s="26"/>
      <c r="M25" s="26" t="s">
        <v>48</v>
      </c>
      <c r="N25" s="26"/>
      <c r="O25" s="26"/>
      <c r="P25" s="26"/>
      <c r="Q25" s="26"/>
      <c r="R25" s="26"/>
      <c r="S25" s="26"/>
      <c r="T25" s="26"/>
    </row>
    <row r="26" spans="1:20" ht="16.5" customHeight="1" x14ac:dyDescent="0.45">
      <c r="A26" s="26"/>
      <c r="B26" s="68" t="s">
        <v>49</v>
      </c>
      <c r="C26" s="26" t="s">
        <v>50</v>
      </c>
      <c r="D26" s="26"/>
      <c r="E26" s="26"/>
      <c r="F26" s="26"/>
      <c r="G26" s="26"/>
      <c r="H26" s="26"/>
      <c r="I26" s="26"/>
      <c r="J26" s="26"/>
      <c r="K26" s="26"/>
      <c r="L26" s="26"/>
      <c r="M26" s="68" t="s">
        <v>51</v>
      </c>
      <c r="N26" s="26" t="s">
        <v>52</v>
      </c>
      <c r="O26" s="26"/>
      <c r="P26" s="26"/>
      <c r="Q26" s="26"/>
      <c r="R26" s="26"/>
      <c r="S26" s="26"/>
      <c r="T26" s="26"/>
    </row>
    <row r="27" spans="1:20" ht="16.5" customHeight="1" x14ac:dyDescent="0.45">
      <c r="A27" s="26"/>
      <c r="B27" s="26"/>
      <c r="C27" s="26" t="s">
        <v>53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 t="s">
        <v>54</v>
      </c>
      <c r="O27" s="26"/>
      <c r="P27" s="26"/>
      <c r="Q27" s="26"/>
      <c r="R27" s="26"/>
      <c r="S27" s="26"/>
      <c r="T27" s="26"/>
    </row>
    <row r="28" spans="1:20" ht="16.5" customHeight="1" x14ac:dyDescent="0.45">
      <c r="A28" s="26"/>
      <c r="B28" s="26"/>
      <c r="C28" s="26" t="s">
        <v>55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 t="s">
        <v>56</v>
      </c>
      <c r="O28" s="26"/>
      <c r="P28" s="26"/>
      <c r="Q28" s="26"/>
      <c r="R28" s="26"/>
      <c r="S28" s="26"/>
      <c r="T28" s="26"/>
    </row>
  </sheetData>
  <mergeCells count="21">
    <mergeCell ref="H9:J9"/>
    <mergeCell ref="K9:M9"/>
    <mergeCell ref="A13:D13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T11"/>
    <mergeCell ref="H5:J5"/>
    <mergeCell ref="K5:M5"/>
    <mergeCell ref="E6:G6"/>
    <mergeCell ref="H6:J6"/>
    <mergeCell ref="K6:M6"/>
    <mergeCell ref="N6:P6"/>
    <mergeCell ref="E7:G7"/>
  </mergeCells>
  <pageMargins left="0.39370078740157483" right="0.39370078740157483" top="0.59055118110236215" bottom="0.59055118110236215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2019-10-04T02:54:39Z</dcterms:created>
  <dcterms:modified xsi:type="dcterms:W3CDTF">2019-10-04T02:54:57Z</dcterms:modified>
</cp:coreProperties>
</file>