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/>
  </bookViews>
  <sheets>
    <sheet name="T-7.4 (3)k" sheetId="37" r:id="rId1"/>
  </sheets>
  <definedNames>
    <definedName name="_xlnm.Print_Area" localSheetId="0">'T-7.4 (3)k'!$A$1:$U$22</definedName>
  </definedNames>
  <calcPr calcId="144525"/>
</workbook>
</file>

<file path=xl/calcChain.xml><?xml version="1.0" encoding="utf-8"?>
<calcChain xmlns="http://schemas.openxmlformats.org/spreadsheetml/2006/main">
  <c r="Q18" i="37" l="1"/>
  <c r="N18" i="37"/>
  <c r="K18" i="37"/>
  <c r="Q17" i="37"/>
  <c r="N17" i="37"/>
  <c r="K17" i="37"/>
  <c r="Q16" i="37"/>
  <c r="N16" i="37"/>
  <c r="K16" i="37"/>
  <c r="N15" i="37"/>
  <c r="K15" i="37"/>
  <c r="S14" i="37"/>
  <c r="P14" i="37"/>
  <c r="O14" i="37"/>
  <c r="M14" i="37"/>
  <c r="L14" i="37"/>
  <c r="K14" i="37"/>
  <c r="J14" i="37"/>
  <c r="I14" i="37"/>
  <c r="H14" i="37"/>
  <c r="G14" i="37"/>
  <c r="F14" i="37"/>
  <c r="E14" i="37"/>
  <c r="N12" i="37"/>
  <c r="Q11" i="37"/>
  <c r="N11" i="37"/>
  <c r="K11" i="37"/>
  <c r="R10" i="37"/>
  <c r="N10" i="37"/>
  <c r="M10" i="37"/>
  <c r="L10" i="37"/>
  <c r="S9" i="37"/>
  <c r="R9" i="37"/>
  <c r="R8" i="37" s="1"/>
  <c r="N9" i="37"/>
  <c r="M9" i="37"/>
  <c r="L9" i="37"/>
  <c r="P8" i="37"/>
  <c r="O8" i="37"/>
  <c r="J8" i="37"/>
  <c r="I8" i="37"/>
  <c r="H8" i="37"/>
  <c r="G8" i="37"/>
  <c r="F8" i="37"/>
  <c r="E8" i="37"/>
  <c r="M8" i="37" l="1"/>
  <c r="K10" i="37"/>
  <c r="N14" i="37"/>
  <c r="S8" i="37"/>
  <c r="Q8" i="37" s="1"/>
  <c r="K9" i="37"/>
  <c r="K8" i="37" s="1"/>
  <c r="Q15" i="37"/>
  <c r="N8" i="37"/>
  <c r="L8" i="37"/>
  <c r="Q9" i="37"/>
  <c r="R14" i="37"/>
  <c r="Q14" i="37" s="1"/>
</calcChain>
</file>

<file path=xl/sharedStrings.xml><?xml version="1.0" encoding="utf-8"?>
<sst xmlns="http://schemas.openxmlformats.org/spreadsheetml/2006/main" count="78" uniqueCount="43">
  <si>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</si>
  <si>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</si>
  <si>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</si>
  <si>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</si>
  <si>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</si>
  <si>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</si>
  <si>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</si>
  <si>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</si>
  <si>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</si>
  <si>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</si>
  <si>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</si>
  <si>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</si>
  <si>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</si>
  <si>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</si>
  <si>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</si>
  <si>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</si>
  <si>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</si>
  <si>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</si>
  <si>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</si>
  <si>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</si>
  <si>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</si>
  <si>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</si>
  <si>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</si>
  <si>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</si>
  <si>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</si>
  <si>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</si>
  <si>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</si>
  <si>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</si>
  <si>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</si>
  <si>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</si>
  <si>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2559 (2016)</t>
  </si>
  <si>
    <t>2555 (2012)</t>
  </si>
  <si>
    <t>2556 (2013)</t>
  </si>
  <si>
    <t>2557 (2014)</t>
  </si>
  <si>
    <t>2558 (2015)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</si>
  <si>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</si>
  <si>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Teacher by Sex and Qualification and Student by Sex and Level of Education: 2012 - 2016</t>
  </si>
  <si>
    <t>-</t>
  </si>
  <si>
    <t xml:space="preserve"> -</t>
  </si>
  <si>
    <t xml:space="preserve">     ที่มา:  สำนักงานเขตพื้นที่การศึกษาประถมศึกษาจังหวัดสระบุรี  เขต 1 และ 2</t>
  </si>
  <si>
    <t>Source:  Saraburi Provincial Primary Educational Service Area Office, Area 1 and 2</t>
  </si>
  <si>
    <t xml:space="preserve">             สำนักงานเขตพื้นที่การศึกษามัธยมศึกษาเขต๔ ปทุมธานี </t>
  </si>
  <si>
    <t xml:space="preserve">            Phathum thani Secondary Educational Service Area Office, Area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</si>
</sst>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9" xfId="0" applyFont="1" applyBorder="1" applyAlignment="1"/>
    <xf numFmtId="3" fontId="4" fillId="0" borderId="3" xfId="0" applyNumberFormat="1" applyFont="1" applyBorder="1" applyAlignment="1">
      <alignment horizontal="right"/>
    </xf>
    <xf numFmtId="3" fontId="7" fillId="0" borderId="3" xfId="4" applyNumberFormat="1" applyFont="1" applyBorder="1" applyAlignment="1">
      <alignment horizontal="right"/>
    </xf>
    <xf numFmtId="3" fontId="7" fillId="0" borderId="2" xfId="4" applyNumberFormat="1" applyFont="1" applyBorder="1" applyAlignment="1">
      <alignment horizontal="right"/>
    </xf>
    <xf numFmtId="3" fontId="7" fillId="0" borderId="0" xfId="4" applyNumberFormat="1" applyFont="1" applyAlignment="1">
      <alignment horizontal="right"/>
    </xf>
    <xf numFmtId="0" fontId="7" fillId="0" borderId="9" xfId="0" applyFont="1" applyBorder="1"/>
    <xf numFmtId="0" fontId="7" fillId="0" borderId="10" xfId="0" applyFont="1" applyBorder="1"/>
    <xf numFmtId="0" fontId="7" fillId="0" borderId="5" xfId="0" applyFont="1" applyBorder="1"/>
    <xf numFmtId="0" fontId="7" fillId="0" borderId="0" xfId="0" applyFont="1" applyFill="1"/>
    <xf numFmtId="0" fontId="7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5">
    <cellStyle name="Comma 2" xfId="1"/>
    <cellStyle name="Normal" xfId="0" builtinId="0"/>
    <cellStyle name="Normal 2" xfId="2"/>
    <cellStyle name="เครื่องหมายจุลภาค 3" xfId="3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3"/>
  <sheetViews>
    <sheetView showGridLines="0" tabSelected="1" workbookViewId="0">
      <selection activeCell="G25" sqref="G25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9.5703125" style="5" customWidth="1"/>
    <col min="5" max="19" width="7" style="5" customWidth="1"/>
    <col min="20" max="20" width="18.28515625" style="4" customWidth="1"/>
    <col min="21" max="21" width="2.28515625" style="5" customWidth="1"/>
    <col min="22" max="16384" width="9.140625" style="5"/>
  </cols>
  <sheetData>
    <row r="1" spans="1:21" s="1" customFormat="1" x14ac:dyDescent="0.3">
      <c r="B1" s="1" t="s">
        <v>6</v>
      </c>
      <c r="C1" s="2">
        <v>7.4</v>
      </c>
      <c r="D1" s="1" t="s">
        <v>35</v>
      </c>
      <c r="T1" s="7"/>
    </row>
    <row r="2" spans="1:21" s="3" customFormat="1" x14ac:dyDescent="0.3">
      <c r="B2" s="1" t="s">
        <v>26</v>
      </c>
      <c r="C2" s="2">
        <v>7.4</v>
      </c>
      <c r="D2" s="1" t="s">
        <v>36</v>
      </c>
      <c r="E2" s="1"/>
      <c r="T2" s="8"/>
    </row>
    <row r="3" spans="1:21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21" s="6" customFormat="1" ht="21" customHeight="1" x14ac:dyDescent="0.3">
      <c r="A4" s="28"/>
      <c r="B4" s="28"/>
      <c r="C4" s="28"/>
      <c r="D4" s="28"/>
      <c r="E4" s="37" t="s">
        <v>31</v>
      </c>
      <c r="F4" s="38"/>
      <c r="G4" s="38"/>
      <c r="H4" s="37" t="s">
        <v>32</v>
      </c>
      <c r="I4" s="38"/>
      <c r="J4" s="38"/>
      <c r="K4" s="37" t="s">
        <v>33</v>
      </c>
      <c r="L4" s="38"/>
      <c r="M4" s="38"/>
      <c r="N4" s="37" t="s">
        <v>34</v>
      </c>
      <c r="O4" s="38"/>
      <c r="P4" s="38"/>
      <c r="Q4" s="37" t="s">
        <v>30</v>
      </c>
      <c r="R4" s="38"/>
      <c r="S4" s="38"/>
      <c r="T4" s="42" t="s">
        <v>21</v>
      </c>
      <c r="U4" s="10"/>
    </row>
    <row r="5" spans="1:21" s="6" customFormat="1" ht="21" customHeight="1" x14ac:dyDescent="0.3">
      <c r="A5" s="45" t="s">
        <v>7</v>
      </c>
      <c r="B5" s="45"/>
      <c r="C5" s="45"/>
      <c r="D5" s="31"/>
      <c r="E5" s="11" t="s">
        <v>1</v>
      </c>
      <c r="F5" s="11" t="s">
        <v>2</v>
      </c>
      <c r="G5" s="12" t="s">
        <v>3</v>
      </c>
      <c r="H5" s="11" t="s">
        <v>1</v>
      </c>
      <c r="I5" s="11" t="s">
        <v>2</v>
      </c>
      <c r="J5" s="12" t="s">
        <v>3</v>
      </c>
      <c r="K5" s="11" t="s">
        <v>1</v>
      </c>
      <c r="L5" s="11" t="s">
        <v>2</v>
      </c>
      <c r="M5" s="12" t="s">
        <v>3</v>
      </c>
      <c r="N5" s="11" t="s">
        <v>1</v>
      </c>
      <c r="O5" s="11" t="s">
        <v>2</v>
      </c>
      <c r="P5" s="12" t="s">
        <v>3</v>
      </c>
      <c r="Q5" s="11" t="s">
        <v>1</v>
      </c>
      <c r="R5" s="11" t="s">
        <v>2</v>
      </c>
      <c r="S5" s="12" t="s">
        <v>3</v>
      </c>
      <c r="T5" s="43"/>
      <c r="U5" s="10"/>
    </row>
    <row r="6" spans="1:21" s="6" customFormat="1" ht="21" customHeight="1" x14ac:dyDescent="0.3">
      <c r="A6" s="17"/>
      <c r="B6" s="17"/>
      <c r="C6" s="17"/>
      <c r="D6" s="17"/>
      <c r="E6" s="13" t="s">
        <v>0</v>
      </c>
      <c r="F6" s="13" t="s">
        <v>4</v>
      </c>
      <c r="G6" s="14" t="s">
        <v>5</v>
      </c>
      <c r="H6" s="13" t="s">
        <v>0</v>
      </c>
      <c r="I6" s="13" t="s">
        <v>4</v>
      </c>
      <c r="J6" s="14" t="s">
        <v>5</v>
      </c>
      <c r="K6" s="13" t="s">
        <v>0</v>
      </c>
      <c r="L6" s="13" t="s">
        <v>4</v>
      </c>
      <c r="M6" s="14" t="s">
        <v>5</v>
      </c>
      <c r="N6" s="13" t="s">
        <v>0</v>
      </c>
      <c r="O6" s="13" t="s">
        <v>4</v>
      </c>
      <c r="P6" s="14" t="s">
        <v>5</v>
      </c>
      <c r="Q6" s="13" t="s">
        <v>0</v>
      </c>
      <c r="R6" s="13" t="s">
        <v>4</v>
      </c>
      <c r="S6" s="14" t="s">
        <v>5</v>
      </c>
      <c r="T6" s="44"/>
      <c r="U6" s="10"/>
    </row>
    <row r="7" spans="1:21" s="10" customFormat="1" ht="30.75" customHeight="1" x14ac:dyDescent="0.3">
      <c r="E7" s="34" t="s">
        <v>28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20"/>
    </row>
    <row r="8" spans="1:21" s="10" customFormat="1" ht="28.5" customHeight="1" x14ac:dyDescent="0.3">
      <c r="A8" s="32" t="s">
        <v>11</v>
      </c>
      <c r="B8" s="32"/>
      <c r="C8" s="32"/>
      <c r="D8" s="33"/>
      <c r="E8" s="23">
        <f t="shared" ref="E8:M8" si="0">SUM(E9:E12)</f>
        <v>3130</v>
      </c>
      <c r="F8" s="23">
        <f t="shared" si="0"/>
        <v>793</v>
      </c>
      <c r="G8" s="23">
        <f t="shared" si="0"/>
        <v>2337</v>
      </c>
      <c r="H8" s="23">
        <f t="shared" si="0"/>
        <v>5761</v>
      </c>
      <c r="I8" s="23">
        <f t="shared" si="0"/>
        <v>1542</v>
      </c>
      <c r="J8" s="23">
        <f t="shared" si="0"/>
        <v>4219</v>
      </c>
      <c r="K8" s="23">
        <f t="shared" si="0"/>
        <v>3880</v>
      </c>
      <c r="L8" s="23">
        <f t="shared" si="0"/>
        <v>975</v>
      </c>
      <c r="M8" s="23">
        <f t="shared" si="0"/>
        <v>2905</v>
      </c>
      <c r="N8" s="23">
        <f>SUM(O8:P8)</f>
        <v>4347</v>
      </c>
      <c r="O8" s="23">
        <f>SUM(O9:O12)</f>
        <v>1102</v>
      </c>
      <c r="P8" s="23">
        <f>SUM(P9:P12)</f>
        <v>3245</v>
      </c>
      <c r="Q8" s="23">
        <f>SUM(R8:S8)</f>
        <v>4487</v>
      </c>
      <c r="R8" s="23">
        <f>SUM(R9:R12)</f>
        <v>1006</v>
      </c>
      <c r="S8" s="23">
        <f>SUM(S9:S12)</f>
        <v>3481</v>
      </c>
      <c r="T8" s="21" t="s">
        <v>17</v>
      </c>
    </row>
    <row r="9" spans="1:21" s="10" customFormat="1" ht="27" customHeight="1" x14ac:dyDescent="0.3">
      <c r="A9" s="18"/>
      <c r="B9" s="18" t="s">
        <v>12</v>
      </c>
      <c r="C9" s="18"/>
      <c r="D9" s="18"/>
      <c r="E9" s="24">
        <v>433</v>
      </c>
      <c r="F9" s="24">
        <v>185</v>
      </c>
      <c r="G9" s="24">
        <v>248</v>
      </c>
      <c r="H9" s="24">
        <v>1224</v>
      </c>
      <c r="I9" s="24">
        <v>444</v>
      </c>
      <c r="J9" s="24">
        <v>780</v>
      </c>
      <c r="K9" s="24">
        <f>SUM(L9:M9)</f>
        <v>1028</v>
      </c>
      <c r="L9" s="24">
        <f>151+96</f>
        <v>247</v>
      </c>
      <c r="M9" s="24">
        <f>598+183</f>
        <v>781</v>
      </c>
      <c r="N9" s="24">
        <f>SUM(O9:P9)</f>
        <v>1082</v>
      </c>
      <c r="O9" s="24">
        <v>320</v>
      </c>
      <c r="P9" s="24">
        <v>762</v>
      </c>
      <c r="Q9" s="24">
        <f>SUM(R9:S9)</f>
        <v>911</v>
      </c>
      <c r="R9" s="24">
        <f>93+151+57</f>
        <v>301</v>
      </c>
      <c r="S9" s="24">
        <f>245+175+190</f>
        <v>610</v>
      </c>
      <c r="T9" s="20" t="s">
        <v>18</v>
      </c>
    </row>
    <row r="10" spans="1:21" s="10" customFormat="1" ht="27" customHeight="1" x14ac:dyDescent="0.3">
      <c r="A10" s="19"/>
      <c r="B10" s="19" t="s">
        <v>13</v>
      </c>
      <c r="C10" s="19"/>
      <c r="D10" s="22"/>
      <c r="E10" s="24">
        <v>2621</v>
      </c>
      <c r="F10" s="25">
        <v>591</v>
      </c>
      <c r="G10" s="24">
        <v>2030</v>
      </c>
      <c r="H10" s="24">
        <v>4460</v>
      </c>
      <c r="I10" s="25">
        <v>1080</v>
      </c>
      <c r="J10" s="24">
        <v>3380</v>
      </c>
      <c r="K10" s="24">
        <f>SUM(L10:M10)</f>
        <v>2842</v>
      </c>
      <c r="L10" s="24">
        <f>534+190</f>
        <v>724</v>
      </c>
      <c r="M10" s="24">
        <f>1675+443</f>
        <v>2118</v>
      </c>
      <c r="N10" s="24">
        <f>SUM(O10:P10)</f>
        <v>3217</v>
      </c>
      <c r="O10" s="24">
        <v>774</v>
      </c>
      <c r="P10" s="24">
        <v>2443</v>
      </c>
      <c r="Q10" s="24">
        <v>3514</v>
      </c>
      <c r="R10" s="24">
        <f>158+286+246</f>
        <v>690</v>
      </c>
      <c r="S10" s="24">
        <v>2824</v>
      </c>
      <c r="T10" s="20" t="s">
        <v>19</v>
      </c>
    </row>
    <row r="11" spans="1:21" s="10" customFormat="1" ht="27" customHeight="1" x14ac:dyDescent="0.3">
      <c r="A11" s="18"/>
      <c r="B11" s="18" t="s">
        <v>14</v>
      </c>
      <c r="C11" s="18"/>
      <c r="D11" s="18"/>
      <c r="E11" s="24">
        <v>72</v>
      </c>
      <c r="F11" s="25">
        <v>17</v>
      </c>
      <c r="G11" s="24">
        <v>55</v>
      </c>
      <c r="H11" s="24">
        <v>77</v>
      </c>
      <c r="I11" s="25">
        <v>18</v>
      </c>
      <c r="J11" s="24">
        <v>59</v>
      </c>
      <c r="K11" s="24">
        <f>SUM(L11:M11)</f>
        <v>10</v>
      </c>
      <c r="L11" s="24">
        <v>4</v>
      </c>
      <c r="M11" s="24">
        <v>6</v>
      </c>
      <c r="N11" s="24">
        <f>SUM(O11:P11)</f>
        <v>44</v>
      </c>
      <c r="O11" s="24">
        <v>8</v>
      </c>
      <c r="P11" s="24">
        <v>36</v>
      </c>
      <c r="Q11" s="24">
        <f>SUM(R11:S11)</f>
        <v>62</v>
      </c>
      <c r="R11" s="24">
        <v>15</v>
      </c>
      <c r="S11" s="24">
        <v>47</v>
      </c>
      <c r="T11" s="20" t="s">
        <v>29</v>
      </c>
    </row>
    <row r="12" spans="1:21" s="10" customFormat="1" ht="27" customHeight="1" x14ac:dyDescent="0.3">
      <c r="A12" s="18"/>
      <c r="B12" s="18" t="s">
        <v>15</v>
      </c>
      <c r="C12" s="18"/>
      <c r="D12" s="18"/>
      <c r="E12" s="24">
        <v>4</v>
      </c>
      <c r="F12" s="25" t="s">
        <v>37</v>
      </c>
      <c r="G12" s="24">
        <v>4</v>
      </c>
      <c r="H12" s="24" t="s">
        <v>37</v>
      </c>
      <c r="I12" s="25" t="s">
        <v>37</v>
      </c>
      <c r="J12" s="24" t="s">
        <v>37</v>
      </c>
      <c r="K12" s="24" t="s">
        <v>37</v>
      </c>
      <c r="L12" s="24" t="s">
        <v>37</v>
      </c>
      <c r="M12" s="24" t="s">
        <v>37</v>
      </c>
      <c r="N12" s="24">
        <f>SUM(O12:P12)</f>
        <v>4</v>
      </c>
      <c r="O12" s="24" t="s">
        <v>37</v>
      </c>
      <c r="P12" s="24">
        <v>4</v>
      </c>
      <c r="Q12" s="24" t="s">
        <v>38</v>
      </c>
      <c r="R12" s="24" t="s">
        <v>38</v>
      </c>
      <c r="S12" s="24" t="s">
        <v>38</v>
      </c>
      <c r="T12" s="20" t="s">
        <v>20</v>
      </c>
    </row>
    <row r="13" spans="1:21" s="10" customFormat="1" ht="30.75" customHeight="1" x14ac:dyDescent="0.3">
      <c r="E13" s="39" t="s">
        <v>27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20"/>
    </row>
    <row r="14" spans="1:21" s="10" customFormat="1" ht="28.5" customHeight="1" x14ac:dyDescent="0.3">
      <c r="A14" s="32" t="s">
        <v>7</v>
      </c>
      <c r="B14" s="32"/>
      <c r="C14" s="32"/>
      <c r="D14" s="33"/>
      <c r="E14" s="23">
        <f t="shared" ref="E14:M14" si="1">SUM(E15:E18)</f>
        <v>62639</v>
      </c>
      <c r="F14" s="23">
        <f t="shared" si="1"/>
        <v>32679</v>
      </c>
      <c r="G14" s="23">
        <f t="shared" si="1"/>
        <v>29960</v>
      </c>
      <c r="H14" s="23">
        <f t="shared" si="1"/>
        <v>87233</v>
      </c>
      <c r="I14" s="23">
        <f t="shared" si="1"/>
        <v>43722</v>
      </c>
      <c r="J14" s="23">
        <f t="shared" si="1"/>
        <v>43511</v>
      </c>
      <c r="K14" s="23">
        <f t="shared" si="1"/>
        <v>87458</v>
      </c>
      <c r="L14" s="23">
        <f t="shared" si="1"/>
        <v>44098</v>
      </c>
      <c r="M14" s="23">
        <f t="shared" si="1"/>
        <v>43360</v>
      </c>
      <c r="N14" s="23">
        <f>SUM(O14:P14)</f>
        <v>86957</v>
      </c>
      <c r="O14" s="23">
        <f>SUM(O15:O18)</f>
        <v>43715</v>
      </c>
      <c r="P14" s="23">
        <f>SUM(P15:P18)</f>
        <v>43242</v>
      </c>
      <c r="Q14" s="23">
        <f>SUM(R14:S14)</f>
        <v>87248</v>
      </c>
      <c r="R14" s="23">
        <f>SUM(R15:R18)</f>
        <v>43749</v>
      </c>
      <c r="S14" s="23">
        <f>SUM(S15:S18)</f>
        <v>43499</v>
      </c>
      <c r="T14" s="21" t="s">
        <v>21</v>
      </c>
    </row>
    <row r="15" spans="1:21" s="10" customFormat="1" ht="27" customHeight="1" x14ac:dyDescent="0.3">
      <c r="B15" s="10" t="s">
        <v>10</v>
      </c>
      <c r="D15" s="27"/>
      <c r="E15" s="26">
        <v>258</v>
      </c>
      <c r="F15" s="25">
        <v>124</v>
      </c>
      <c r="G15" s="24">
        <v>134</v>
      </c>
      <c r="H15" s="26">
        <v>10657</v>
      </c>
      <c r="I15" s="25">
        <v>4073</v>
      </c>
      <c r="J15" s="24">
        <v>6584</v>
      </c>
      <c r="K15" s="26">
        <f>SUM(L15:M15)</f>
        <v>10948</v>
      </c>
      <c r="L15" s="25">
        <v>4441</v>
      </c>
      <c r="M15" s="24">
        <v>6507</v>
      </c>
      <c r="N15" s="26">
        <f>SUM(O15:P15)</f>
        <v>9982</v>
      </c>
      <c r="O15" s="25">
        <v>3832</v>
      </c>
      <c r="P15" s="24">
        <v>6150</v>
      </c>
      <c r="Q15" s="26">
        <f>SUM(R15:S15)</f>
        <v>9986</v>
      </c>
      <c r="R15" s="25">
        <v>3840</v>
      </c>
      <c r="S15" s="24">
        <v>6146</v>
      </c>
      <c r="T15" s="20" t="s">
        <v>22</v>
      </c>
    </row>
    <row r="16" spans="1:21" s="10" customFormat="1" ht="27" customHeight="1" x14ac:dyDescent="0.3">
      <c r="B16" s="10" t="s">
        <v>9</v>
      </c>
      <c r="D16" s="27"/>
      <c r="E16" s="26">
        <v>5784</v>
      </c>
      <c r="F16" s="25">
        <v>3161</v>
      </c>
      <c r="G16" s="24">
        <v>2623</v>
      </c>
      <c r="H16" s="26">
        <v>20204</v>
      </c>
      <c r="I16" s="25">
        <v>10314</v>
      </c>
      <c r="J16" s="24">
        <v>9890</v>
      </c>
      <c r="K16" s="26">
        <f>SUM(L16:M16)</f>
        <v>19762</v>
      </c>
      <c r="L16" s="25">
        <v>10067</v>
      </c>
      <c r="M16" s="24">
        <v>9695</v>
      </c>
      <c r="N16" s="26">
        <f>SUM(O16:P16)</f>
        <v>20184</v>
      </c>
      <c r="O16" s="25">
        <v>10450</v>
      </c>
      <c r="P16" s="24">
        <v>9734</v>
      </c>
      <c r="Q16" s="26">
        <f>SUM(R16:S16)</f>
        <v>20284</v>
      </c>
      <c r="R16" s="25">
        <v>10480</v>
      </c>
      <c r="S16" s="24">
        <v>9804</v>
      </c>
      <c r="T16" s="15" t="s">
        <v>23</v>
      </c>
    </row>
    <row r="17" spans="1:21" s="10" customFormat="1" ht="27" customHeight="1" x14ac:dyDescent="0.3">
      <c r="B17" s="10" t="s">
        <v>8</v>
      </c>
      <c r="D17" s="27"/>
      <c r="E17" s="26">
        <v>41357</v>
      </c>
      <c r="F17" s="25">
        <v>21552</v>
      </c>
      <c r="G17" s="24">
        <v>19805</v>
      </c>
      <c r="H17" s="26">
        <v>41151</v>
      </c>
      <c r="I17" s="25">
        <v>21479</v>
      </c>
      <c r="J17" s="24">
        <v>19672</v>
      </c>
      <c r="K17" s="26">
        <f>SUM(L17:M17)</f>
        <v>41810</v>
      </c>
      <c r="L17" s="25">
        <v>21809</v>
      </c>
      <c r="M17" s="24">
        <v>20001</v>
      </c>
      <c r="N17" s="26">
        <f>SUM(O17:P17)</f>
        <v>41726</v>
      </c>
      <c r="O17" s="25">
        <v>21682</v>
      </c>
      <c r="P17" s="24">
        <v>20044</v>
      </c>
      <c r="Q17" s="26">
        <f>SUM(R17:S17)</f>
        <v>41733</v>
      </c>
      <c r="R17" s="25">
        <v>21649</v>
      </c>
      <c r="S17" s="24">
        <v>20084</v>
      </c>
      <c r="T17" s="15" t="s">
        <v>24</v>
      </c>
    </row>
    <row r="18" spans="1:21" s="10" customFormat="1" ht="27" customHeight="1" x14ac:dyDescent="0.3">
      <c r="B18" s="10" t="s">
        <v>16</v>
      </c>
      <c r="D18" s="27"/>
      <c r="E18" s="26">
        <v>15240</v>
      </c>
      <c r="F18" s="25">
        <v>7842</v>
      </c>
      <c r="G18" s="24">
        <v>7398</v>
      </c>
      <c r="H18" s="26">
        <v>15221</v>
      </c>
      <c r="I18" s="25">
        <v>7856</v>
      </c>
      <c r="J18" s="24">
        <v>7365</v>
      </c>
      <c r="K18" s="26">
        <f>SUM(L18:M18)</f>
        <v>14938</v>
      </c>
      <c r="L18" s="25">
        <v>7781</v>
      </c>
      <c r="M18" s="24">
        <v>7157</v>
      </c>
      <c r="N18" s="26">
        <f>SUM(O18:P18)</f>
        <v>15065</v>
      </c>
      <c r="O18" s="25">
        <v>7751</v>
      </c>
      <c r="P18" s="24">
        <v>7314</v>
      </c>
      <c r="Q18" s="26">
        <f>SUM(R18:S18)</f>
        <v>15245</v>
      </c>
      <c r="R18" s="25">
        <v>7780</v>
      </c>
      <c r="S18" s="24">
        <v>7465</v>
      </c>
      <c r="T18" s="15" t="s">
        <v>25</v>
      </c>
    </row>
    <row r="19" spans="1:21" ht="6" customHeight="1" x14ac:dyDescent="0.3">
      <c r="A19" s="10"/>
      <c r="B19" s="10"/>
      <c r="C19" s="10"/>
      <c r="D19" s="10"/>
      <c r="E19" s="16"/>
      <c r="F19" s="16"/>
      <c r="G19" s="16"/>
      <c r="H19" s="15"/>
      <c r="I19" s="15"/>
      <c r="J19" s="16"/>
      <c r="K19" s="10"/>
      <c r="L19" s="15"/>
      <c r="M19" s="16"/>
      <c r="N19" s="10"/>
      <c r="O19" s="15"/>
      <c r="P19" s="16"/>
      <c r="Q19" s="10"/>
      <c r="R19" s="15"/>
      <c r="S19" s="16"/>
      <c r="T19" s="29"/>
      <c r="U19" s="10"/>
    </row>
    <row r="20" spans="1:21" ht="6" customHeight="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10"/>
    </row>
    <row r="21" spans="1:21" s="6" customFormat="1" ht="18.75" customHeight="1" x14ac:dyDescent="0.3">
      <c r="A21" s="10"/>
      <c r="B21" s="10" t="s">
        <v>39</v>
      </c>
      <c r="C21" s="10"/>
      <c r="D21" s="10"/>
      <c r="E21" s="10"/>
      <c r="F21" s="10"/>
      <c r="G21" s="10"/>
      <c r="H21" s="30"/>
      <c r="I21" s="30"/>
      <c r="J21" s="30"/>
      <c r="K21" s="30" t="s">
        <v>40</v>
      </c>
      <c r="L21" s="30"/>
      <c r="M21" s="30"/>
      <c r="N21" s="10"/>
      <c r="O21" s="10"/>
      <c r="P21" s="10"/>
      <c r="Q21" s="10"/>
      <c r="R21" s="10"/>
      <c r="S21" s="10"/>
      <c r="T21" s="10"/>
      <c r="U21" s="10"/>
    </row>
    <row r="22" spans="1:21" s="4" customFormat="1" ht="18.75" customHeight="1" x14ac:dyDescent="0.3">
      <c r="A22" s="9"/>
      <c r="B22" s="10" t="s">
        <v>41</v>
      </c>
      <c r="C22" s="10"/>
      <c r="D22" s="10"/>
      <c r="E22" s="10"/>
      <c r="F22" s="10"/>
      <c r="G22" s="10"/>
      <c r="H22" s="30"/>
      <c r="I22" s="30"/>
      <c r="J22" s="30"/>
      <c r="K22" s="30" t="s">
        <v>42</v>
      </c>
      <c r="L22" s="30"/>
      <c r="M22" s="30"/>
      <c r="N22" s="9"/>
      <c r="O22" s="9"/>
      <c r="P22" s="9"/>
      <c r="Q22" s="9"/>
      <c r="R22" s="9"/>
      <c r="S22" s="9"/>
      <c r="T22" s="9"/>
      <c r="U22" s="9"/>
    </row>
    <row r="23" spans="1:2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9"/>
      <c r="U23" s="10"/>
    </row>
  </sheetData>
  <mergeCells count="11">
    <mergeCell ref="T4:T6"/>
    <mergeCell ref="E4:G4"/>
    <mergeCell ref="H4:J4"/>
    <mergeCell ref="K4:M4"/>
    <mergeCell ref="N4:P4"/>
    <mergeCell ref="Q4:S4"/>
    <mergeCell ref="A5:D5"/>
    <mergeCell ref="E7:S7"/>
    <mergeCell ref="A8:D8"/>
    <mergeCell ref="E13:S13"/>
    <mergeCell ref="A14:D14"/>
  </mergeCells>
  <pageMargins left="0.78740157480314965" right="0.59055118110236227" top="1.1811023622047245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 (3)k</vt:lpstr>
      <vt:lpstr>'T-7.4 (3)k'!Print_Area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2017-08-27T05:13:07Z</cp:lastPrinted>
  <dcterms:created xsi:type="dcterms:W3CDTF">2004-08-16T17:13:42Z</dcterms:created>
  <dcterms:modified xsi:type="dcterms:W3CDTF">2017-09-05T07:11:29Z</dcterms:modified>
</cp:coreProperties>
</file>