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วีรวัฒน์\สรงรายปี2560\ตาราง4\"/>
    </mc:Choice>
  </mc:AlternateContent>
  <bookViews>
    <workbookView xWindow="0" yWindow="0" windowWidth="20490" windowHeight="7155"/>
  </bookViews>
  <sheets>
    <sheet name="ตารางที่4" sheetId="1" r:id="rId1"/>
  </sheets>
  <definedNames>
    <definedName name="_xlnm.Print_Area" localSheetId="0">ตารางที่4!$A$1:$U$55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1" i="1" l="1"/>
  <c r="T51" i="1"/>
  <c r="S50" i="1"/>
  <c r="T50" i="1"/>
  <c r="S49" i="1"/>
  <c r="T49" i="1"/>
  <c r="S48" i="1"/>
  <c r="T48" i="1"/>
  <c r="S47" i="1"/>
  <c r="T47" i="1"/>
  <c r="S46" i="1"/>
  <c r="T46" i="1"/>
  <c r="S45" i="1"/>
  <c r="T45" i="1"/>
  <c r="S44" i="1"/>
  <c r="T44" i="1"/>
  <c r="S43" i="1"/>
  <c r="T43" i="1"/>
  <c r="S42" i="1"/>
  <c r="T42" i="1"/>
  <c r="S41" i="1"/>
  <c r="T41" i="1"/>
  <c r="S40" i="1"/>
  <c r="T40" i="1"/>
  <c r="S39" i="1"/>
  <c r="T39" i="1"/>
  <c r="S38" i="1"/>
  <c r="T38" i="1"/>
  <c r="S37" i="1"/>
  <c r="T37" i="1"/>
  <c r="S36" i="1"/>
  <c r="T36" i="1"/>
  <c r="S35" i="1"/>
  <c r="T35" i="1"/>
  <c r="S34" i="1"/>
  <c r="T34" i="1"/>
  <c r="S33" i="1"/>
  <c r="T33" i="1"/>
  <c r="S32" i="1"/>
  <c r="T32" i="1"/>
  <c r="S31" i="1"/>
  <c r="T31" i="1"/>
  <c r="S30" i="1"/>
  <c r="T30" i="1"/>
  <c r="S29" i="1"/>
  <c r="T29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T5" i="1"/>
  <c r="S5" i="1"/>
  <c r="R5" i="1"/>
  <c r="N25" i="1" l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L5" i="1"/>
  <c r="K5" i="1"/>
  <c r="J5" i="1" s="1"/>
  <c r="F24" i="1"/>
  <c r="F23" i="1"/>
  <c r="F22" i="1"/>
  <c r="F21" i="1"/>
  <c r="F20" i="1"/>
  <c r="F19" i="1"/>
  <c r="F18" i="1"/>
  <c r="F16" i="1"/>
  <c r="F15" i="1"/>
  <c r="F14" i="1"/>
  <c r="F13" i="1"/>
  <c r="F12" i="1"/>
  <c r="F11" i="1"/>
  <c r="F10" i="1"/>
  <c r="F9" i="1"/>
  <c r="F8" i="1"/>
  <c r="F7" i="1"/>
  <c r="F6" i="1"/>
  <c r="H5" i="1"/>
  <c r="F5" i="1" s="1"/>
  <c r="G5" i="1"/>
  <c r="B27" i="1" l="1"/>
  <c r="B26" i="1"/>
  <c r="B24" i="1"/>
  <c r="B23" i="1"/>
  <c r="B22" i="1"/>
  <c r="B21" i="1"/>
  <c r="B20" i="1"/>
  <c r="B19" i="1"/>
  <c r="B18" i="1"/>
  <c r="B16" i="1"/>
  <c r="B15" i="1"/>
  <c r="B14" i="1"/>
  <c r="B13" i="1"/>
  <c r="B12" i="1"/>
  <c r="B11" i="1"/>
  <c r="B10" i="1"/>
  <c r="B9" i="1"/>
  <c r="B8" i="1"/>
  <c r="B7" i="1"/>
  <c r="B6" i="1"/>
  <c r="D5" i="1"/>
  <c r="C5" i="1"/>
  <c r="B5" i="1" l="1"/>
</calcChain>
</file>

<file path=xl/sharedStrings.xml><?xml version="1.0" encoding="utf-8"?>
<sst xmlns="http://schemas.openxmlformats.org/spreadsheetml/2006/main" count="60" uniqueCount="35">
  <si>
    <t>อุตสาหกรรม</t>
  </si>
  <si>
    <t>รวม</t>
  </si>
  <si>
    <t>ชาย</t>
  </si>
  <si>
    <t>หญิง</t>
  </si>
  <si>
    <t>ยอดรวม</t>
  </si>
  <si>
    <t>1. เกษตรกรรม การล่าสัตว์และการป่าไม้ 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</si>
  <si>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</si>
  <si>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</si>
  <si>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</si>
  <si>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</si>
  <si>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</si>
  <si>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8. การขนส่ง สถานที่เก็บสินค้า และการคมนาคม</t>
  </si>
  <si>
    <t>9. โรงแรมและภัตตาคาร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</si>
  <si>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</si>
  <si>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</si>
  <si>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</si>
  <si>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</si>
  <si>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</si>
  <si>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</si>
  <si>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</si>
  <si>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สุขภาพและสังคมสงเคราะห์</t>
  </si>
  <si>
    <t>18. ศิลปะความบันเทิงและนันทนาการ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</si>
  <si>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</si>
  <si>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</si>
  <si>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</si>
  <si>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</si>
  <si>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7. การขายส่ง การขายปลีก การซ่อมแซมยานยนต์ รถจักรยานยนต์ </t>
  </si>
  <si>
    <t>ไตรมาส1</t>
  </si>
  <si>
    <t>ไตรมาส2</t>
  </si>
  <si>
    <t>ไตรมาส3</t>
  </si>
  <si>
    <t>ไตรมาส4</t>
  </si>
  <si>
    <t>ร้อยละ</t>
  </si>
  <si>
    <t>จำนวน (คน)</t>
  </si>
  <si>
    <t>หมายเหตุ :  .. จำนวนเล็กน้อย</t>
  </si>
  <si>
    <t>ตารางที่ 4  จำนวนและร้อยละของประชากรอายุ 15 ปีขึ้นไปที่มีงานทำ จำแนกตามอุตสาหกรรมและเพศ พ.ศ.2560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</si>
</sst>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.0"/>
  </numFmts>
  <fonts count="16">
    <font>
      <sz val="14"/>
      <name val="Cordia New"/>
      <charset val="222"/>
    </font>
    <font>
      <b/>
      <sz val="15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2"/>
      <color rgb="FF00000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rgb="FF000000"/>
      <name val="TH SarabunPSK"/>
      <family val="2"/>
    </font>
    <font>
      <b/>
      <u/>
      <sz val="11"/>
      <name val="TH SarabunPSK"/>
      <family val="2"/>
    </font>
    <font>
      <b/>
      <u/>
      <sz val="12"/>
      <name val="TH SarabunPSK"/>
      <family val="2"/>
    </font>
    <font>
      <b/>
      <u/>
      <sz val="14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164" fontId="9" fillId="0" borderId="0" xfId="1" applyNumberFormat="1" applyFont="1" applyAlignment="1">
      <alignment horizontal="right"/>
    </xf>
    <xf numFmtId="165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 readingOrder="1"/>
    </xf>
    <xf numFmtId="165" fontId="2" fillId="0" borderId="0" xfId="0" quotePrefix="1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3" fontId="6" fillId="0" borderId="0" xfId="0" applyNumberFormat="1" applyFont="1" applyBorder="1"/>
    <xf numFmtId="3" fontId="10" fillId="0" borderId="0" xfId="0" applyNumberFormat="1" applyFont="1" applyFill="1" applyBorder="1"/>
    <xf numFmtId="164" fontId="10" fillId="0" borderId="0" xfId="1" applyNumberFormat="1" applyFont="1" applyAlignment="1">
      <alignment horizontal="right"/>
    </xf>
    <xf numFmtId="0" fontId="10" fillId="0" borderId="0" xfId="0" applyFont="1" applyAlignment="1">
      <alignment vertical="center"/>
    </xf>
    <xf numFmtId="1" fontId="10" fillId="0" borderId="0" xfId="0" applyNumberFormat="1" applyFont="1" applyFill="1" applyAlignment="1">
      <alignment vertical="center"/>
    </xf>
    <xf numFmtId="1" fontId="10" fillId="0" borderId="0" xfId="0" applyNumberFormat="1" applyFont="1" applyAlignment="1">
      <alignment vertical="center"/>
    </xf>
    <xf numFmtId="3" fontId="8" fillId="0" borderId="0" xfId="0" applyNumberFormat="1" applyFont="1" applyBorder="1"/>
    <xf numFmtId="3" fontId="11" fillId="0" borderId="0" xfId="0" applyNumberFormat="1" applyFont="1" applyBorder="1"/>
    <xf numFmtId="3" fontId="10" fillId="0" borderId="0" xfId="0" applyNumberFormat="1" applyFont="1" applyBorder="1"/>
    <xf numFmtId="0" fontId="10" fillId="0" borderId="0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2" fillId="0" borderId="0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X57"/>
  <sheetViews>
    <sheetView tabSelected="1" zoomScale="130" zoomScaleNormal="130" zoomScaleSheetLayoutView="100" zoomScalePageLayoutView="145" workbookViewId="0">
      <selection activeCell="R48" sqref="R48"/>
    </sheetView>
  </sheetViews>
  <sheetFormatPr defaultColWidth="9.09765625" defaultRowHeight="14.25" customHeight="1"/>
  <cols>
    <col min="1" max="1" width="29.69921875" style="2" customWidth="1"/>
    <col min="2" max="2" width="5.19921875" style="2" hidden="1" customWidth="1"/>
    <col min="3" max="3" width="5.296875" style="2" hidden="1" customWidth="1"/>
    <col min="4" max="4" width="5.19921875" style="2" hidden="1" customWidth="1"/>
    <col min="5" max="5" width="3.09765625" style="2" hidden="1" customWidth="1"/>
    <col min="6" max="8" width="5.19921875" style="2" hidden="1" customWidth="1"/>
    <col min="9" max="9" width="2.8984375" style="2" hidden="1" customWidth="1"/>
    <col min="10" max="10" width="4.59765625" style="2" hidden="1" customWidth="1"/>
    <col min="11" max="11" width="4.796875" style="2" hidden="1" customWidth="1"/>
    <col min="12" max="12" width="4.59765625" style="2" hidden="1" customWidth="1"/>
    <col min="13" max="13" width="3.19921875" style="2" hidden="1" customWidth="1"/>
    <col min="14" max="16" width="4.59765625" style="2" hidden="1" customWidth="1"/>
    <col min="17" max="17" width="8.19921875" style="2" hidden="1" customWidth="1"/>
    <col min="18" max="20" width="13.09765625" style="2" customWidth="1"/>
    <col min="21" max="21" width="3.796875" style="2" customWidth="1"/>
    <col min="22" max="24" width="5.19921875" style="2" customWidth="1"/>
    <col min="25" max="16384" width="9.09765625" style="2"/>
  </cols>
  <sheetData>
    <row r="1" spans="1:24" s="3" customFormat="1" ht="22.5" customHeight="1">
      <c r="A1" s="1" t="s">
        <v>34</v>
      </c>
      <c r="B1" s="2"/>
      <c r="C1" s="2"/>
      <c r="D1" s="2"/>
    </row>
    <row r="2" spans="1:24" s="3" customFormat="1" ht="8.25" customHeight="1">
      <c r="A2" s="4"/>
      <c r="B2" s="2"/>
      <c r="C2" s="2"/>
      <c r="D2" s="2"/>
    </row>
    <row r="3" spans="1:24" s="3" customFormat="1" ht="21" customHeight="1">
      <c r="A3" s="44" t="s">
        <v>0</v>
      </c>
      <c r="B3" s="5" t="s">
        <v>1</v>
      </c>
      <c r="C3" s="5" t="s">
        <v>2</v>
      </c>
      <c r="D3" s="5" t="s">
        <v>3</v>
      </c>
      <c r="R3" s="46" t="s">
        <v>32</v>
      </c>
      <c r="S3" s="47"/>
      <c r="T3" s="47"/>
    </row>
    <row r="4" spans="1:24" s="3" customFormat="1" ht="18.75" customHeight="1">
      <c r="A4" s="45"/>
      <c r="C4" s="6" t="s">
        <v>27</v>
      </c>
      <c r="D4" s="7"/>
      <c r="G4" s="6" t="s">
        <v>28</v>
      </c>
      <c r="K4" s="6" t="s">
        <v>29</v>
      </c>
      <c r="O4" s="6" t="s">
        <v>30</v>
      </c>
      <c r="R4" s="5" t="s">
        <v>1</v>
      </c>
      <c r="S4" s="5" t="s">
        <v>2</v>
      </c>
      <c r="T4" s="5" t="s">
        <v>3</v>
      </c>
      <c r="V4" s="39"/>
      <c r="W4" s="39"/>
      <c r="X4" s="40"/>
    </row>
    <row r="5" spans="1:24" s="3" customFormat="1" ht="19.5" customHeight="1">
      <c r="A5" s="8" t="s">
        <v>4</v>
      </c>
      <c r="B5" s="34">
        <f>C5+D5</f>
        <v>454636.53999999992</v>
      </c>
      <c r="C5" s="34">
        <f>SUM(C6:C25)</f>
        <v>238172.27999999997</v>
      </c>
      <c r="D5" s="34">
        <f>SUM(D6:D25)</f>
        <v>216464.25999999998</v>
      </c>
      <c r="E5" s="9"/>
      <c r="F5" s="28">
        <f>G5+H5</f>
        <v>452934</v>
      </c>
      <c r="G5" s="28">
        <f>SUM(G6:G25)</f>
        <v>238839</v>
      </c>
      <c r="H5" s="34">
        <f>SUM(H6:H25)</f>
        <v>214095</v>
      </c>
      <c r="J5" s="28">
        <f>K5+L5</f>
        <v>460537</v>
      </c>
      <c r="K5" s="28">
        <f>SUM(K6:K25)</f>
        <v>248802</v>
      </c>
      <c r="L5" s="28">
        <f>SUM(L6:L25)</f>
        <v>211735</v>
      </c>
      <c r="N5" s="28">
        <f>O5+P5</f>
        <v>465574</v>
      </c>
      <c r="O5" s="28">
        <v>246405</v>
      </c>
      <c r="P5" s="28">
        <v>219169</v>
      </c>
      <c r="R5" s="38">
        <f>(B5+F5+J5+N5)/4</f>
        <v>458420.38500000001</v>
      </c>
      <c r="S5" s="38">
        <f>(C5+G5+K5+O5)/4</f>
        <v>243054.57</v>
      </c>
      <c r="T5" s="38">
        <f>(D5+H5+L5+P5)/4</f>
        <v>215365.815</v>
      </c>
      <c r="V5" s="39"/>
      <c r="W5" s="39"/>
      <c r="X5" s="39"/>
    </row>
    <row r="6" spans="1:24" ht="14.45" customHeight="1">
      <c r="A6" s="10" t="s">
        <v>5</v>
      </c>
      <c r="B6" s="35">
        <f t="shared" ref="B6:B24" si="0">C6+D6</f>
        <v>123374.70000000001</v>
      </c>
      <c r="C6" s="30">
        <v>67622.080000000002</v>
      </c>
      <c r="D6" s="30">
        <v>55752.62</v>
      </c>
      <c r="E6" s="31"/>
      <c r="F6" s="36">
        <f t="shared" ref="F6:F12" si="1">G6+H6</f>
        <v>126025</v>
      </c>
      <c r="G6" s="30">
        <v>70399</v>
      </c>
      <c r="H6" s="30">
        <v>55626</v>
      </c>
      <c r="J6" s="29">
        <f t="shared" ref="J6:J24" si="2">K6+L6</f>
        <v>127802</v>
      </c>
      <c r="K6" s="30">
        <v>70455</v>
      </c>
      <c r="L6" s="30">
        <v>57347</v>
      </c>
      <c r="N6" s="29">
        <f t="shared" ref="N6:N25" si="3">O6+P6</f>
        <v>126774.5</v>
      </c>
      <c r="O6" s="30">
        <v>69272</v>
      </c>
      <c r="P6" s="30">
        <v>57502.5</v>
      </c>
      <c r="R6" s="42">
        <f t="shared" ref="R6:R25" si="4">(B6+F6+J6+N6)/4</f>
        <v>125994.05</v>
      </c>
      <c r="S6" s="42">
        <f t="shared" ref="S6:S25" si="5">(C6+G6+K6+O6)/4</f>
        <v>69437.02</v>
      </c>
      <c r="T6" s="42">
        <f t="shared" ref="T6:T25" si="6">(D6+H6+L6+P6)/4</f>
        <v>56557.03</v>
      </c>
      <c r="V6" s="41"/>
      <c r="W6" s="41"/>
      <c r="X6" s="41"/>
    </row>
    <row r="7" spans="1:24" ht="14.45" customHeight="1">
      <c r="A7" s="11" t="s">
        <v>6</v>
      </c>
      <c r="B7" s="35">
        <f t="shared" si="0"/>
        <v>900.15000000000009</v>
      </c>
      <c r="C7" s="30">
        <v>504.49</v>
      </c>
      <c r="D7" s="30">
        <v>395.66</v>
      </c>
      <c r="E7" s="31"/>
      <c r="F7" s="35">
        <f t="shared" si="1"/>
        <v>330</v>
      </c>
      <c r="G7" s="30">
        <v>330</v>
      </c>
      <c r="H7" s="30"/>
      <c r="J7" s="29">
        <f t="shared" si="2"/>
        <v>891</v>
      </c>
      <c r="K7" s="30">
        <v>506</v>
      </c>
      <c r="L7" s="30">
        <v>385</v>
      </c>
      <c r="N7" s="29">
        <f t="shared" si="3"/>
        <v>647.5</v>
      </c>
      <c r="O7" s="30">
        <v>392.5</v>
      </c>
      <c r="P7" s="30">
        <v>255</v>
      </c>
      <c r="R7" s="42">
        <f t="shared" si="4"/>
        <v>692.16250000000002</v>
      </c>
      <c r="S7" s="42">
        <f t="shared" si="5"/>
        <v>433.2475</v>
      </c>
      <c r="T7" s="42">
        <f t="shared" si="6"/>
        <v>258.91500000000002</v>
      </c>
      <c r="V7" s="41"/>
      <c r="W7" s="41"/>
      <c r="X7" s="41"/>
    </row>
    <row r="8" spans="1:24" ht="14.45" customHeight="1">
      <c r="A8" s="11" t="s">
        <v>7</v>
      </c>
      <c r="B8" s="35">
        <f t="shared" si="0"/>
        <v>99016.76999999999</v>
      </c>
      <c r="C8" s="30">
        <v>49107.14</v>
      </c>
      <c r="D8" s="30">
        <v>49909.63</v>
      </c>
      <c r="E8" s="31"/>
      <c r="F8" s="35">
        <f t="shared" si="1"/>
        <v>87444</v>
      </c>
      <c r="G8" s="30">
        <v>42893</v>
      </c>
      <c r="H8" s="30">
        <v>44551</v>
      </c>
      <c r="J8" s="29">
        <f t="shared" si="2"/>
        <v>89054</v>
      </c>
      <c r="K8" s="30">
        <v>39224</v>
      </c>
      <c r="L8" s="30">
        <v>49830</v>
      </c>
      <c r="N8" s="29">
        <f t="shared" si="3"/>
        <v>102397</v>
      </c>
      <c r="O8" s="30">
        <v>49557</v>
      </c>
      <c r="P8" s="30">
        <v>52840</v>
      </c>
      <c r="R8" s="42">
        <f t="shared" si="4"/>
        <v>94477.942500000005</v>
      </c>
      <c r="S8" s="42">
        <f t="shared" si="5"/>
        <v>45195.285000000003</v>
      </c>
      <c r="T8" s="42">
        <f t="shared" si="6"/>
        <v>49282.657500000001</v>
      </c>
      <c r="V8" s="41"/>
      <c r="W8" s="41"/>
      <c r="X8" s="41"/>
    </row>
    <row r="9" spans="1:24" ht="14.45" customHeight="1">
      <c r="A9" s="10" t="s">
        <v>8</v>
      </c>
      <c r="B9" s="35">
        <f t="shared" si="0"/>
        <v>2708.21</v>
      </c>
      <c r="C9" s="30">
        <v>1148.19</v>
      </c>
      <c r="D9" s="30">
        <v>1560.02</v>
      </c>
      <c r="E9" s="31"/>
      <c r="F9" s="35">
        <f t="shared" si="1"/>
        <v>2444</v>
      </c>
      <c r="G9" s="30">
        <v>1806</v>
      </c>
      <c r="H9" s="30">
        <v>638</v>
      </c>
      <c r="J9" s="29">
        <f t="shared" si="2"/>
        <v>1527</v>
      </c>
      <c r="K9" s="30">
        <v>961</v>
      </c>
      <c r="L9" s="30">
        <v>566</v>
      </c>
      <c r="N9" s="29">
        <f t="shared" si="3"/>
        <v>697</v>
      </c>
      <c r="O9" s="30">
        <v>697</v>
      </c>
      <c r="P9" s="30"/>
      <c r="R9" s="42">
        <f t="shared" si="4"/>
        <v>1844.0525</v>
      </c>
      <c r="S9" s="42">
        <f t="shared" si="5"/>
        <v>1153.0475000000001</v>
      </c>
      <c r="T9" s="42">
        <f t="shared" si="6"/>
        <v>691.005</v>
      </c>
      <c r="V9" s="41"/>
      <c r="W9" s="41"/>
      <c r="X9" s="41"/>
    </row>
    <row r="10" spans="1:24" ht="14.45" customHeight="1">
      <c r="A10" s="10" t="s">
        <v>9</v>
      </c>
      <c r="B10" s="35">
        <f t="shared" si="0"/>
        <v>1690.33</v>
      </c>
      <c r="C10" s="30">
        <v>647.71</v>
      </c>
      <c r="D10" s="30">
        <v>1042.6199999999999</v>
      </c>
      <c r="E10" s="31"/>
      <c r="F10" s="35">
        <f t="shared" si="1"/>
        <v>256</v>
      </c>
      <c r="G10" s="30">
        <v>256</v>
      </c>
      <c r="H10" s="30"/>
      <c r="J10" s="29">
        <f t="shared" si="2"/>
        <v>801</v>
      </c>
      <c r="K10" s="30">
        <v>595</v>
      </c>
      <c r="L10" s="30">
        <v>206</v>
      </c>
      <c r="N10" s="29">
        <f t="shared" si="3"/>
        <v>328</v>
      </c>
      <c r="O10" s="30">
        <v>328</v>
      </c>
      <c r="P10" s="30"/>
      <c r="R10" s="42">
        <f t="shared" si="4"/>
        <v>768.83249999999998</v>
      </c>
      <c r="S10" s="42">
        <f t="shared" si="5"/>
        <v>456.67750000000001</v>
      </c>
      <c r="T10" s="42">
        <f t="shared" si="6"/>
        <v>312.15499999999997</v>
      </c>
      <c r="V10" s="41"/>
      <c r="W10" s="41"/>
      <c r="X10" s="41"/>
    </row>
    <row r="11" spans="1:24" ht="14.45" customHeight="1">
      <c r="A11" s="10" t="s">
        <v>10</v>
      </c>
      <c r="B11" s="35">
        <f t="shared" si="0"/>
        <v>34622.160000000003</v>
      </c>
      <c r="C11" s="30">
        <v>30108.34</v>
      </c>
      <c r="D11" s="30">
        <v>4513.82</v>
      </c>
      <c r="E11" s="31"/>
      <c r="F11" s="35">
        <f t="shared" si="1"/>
        <v>27595</v>
      </c>
      <c r="G11" s="30">
        <v>25217</v>
      </c>
      <c r="H11" s="30">
        <v>2378</v>
      </c>
      <c r="J11" s="29">
        <f t="shared" si="2"/>
        <v>34471</v>
      </c>
      <c r="K11" s="30">
        <v>30963</v>
      </c>
      <c r="L11" s="30">
        <v>3508</v>
      </c>
      <c r="N11" s="29">
        <f t="shared" si="3"/>
        <v>29872.5</v>
      </c>
      <c r="O11" s="30">
        <v>26481.5</v>
      </c>
      <c r="P11" s="30">
        <v>3391</v>
      </c>
      <c r="R11" s="42">
        <f t="shared" si="4"/>
        <v>31640.165000000001</v>
      </c>
      <c r="S11" s="42">
        <f t="shared" si="5"/>
        <v>28192.46</v>
      </c>
      <c r="T11" s="42">
        <f t="shared" si="6"/>
        <v>3447.7049999999999</v>
      </c>
      <c r="V11" s="41"/>
      <c r="W11" s="41"/>
      <c r="X11" s="41"/>
    </row>
    <row r="12" spans="1:24" ht="14.45" customHeight="1">
      <c r="A12" s="11" t="s">
        <v>26</v>
      </c>
      <c r="B12" s="35">
        <f t="shared" si="0"/>
        <v>78337.88</v>
      </c>
      <c r="C12" s="30">
        <v>37120.69</v>
      </c>
      <c r="D12" s="30">
        <v>41217.19</v>
      </c>
      <c r="E12" s="31"/>
      <c r="F12" s="35">
        <f t="shared" si="1"/>
        <v>89548</v>
      </c>
      <c r="G12" s="30">
        <v>44756</v>
      </c>
      <c r="H12" s="30">
        <v>44792</v>
      </c>
      <c r="J12" s="29">
        <f t="shared" si="2"/>
        <v>90374</v>
      </c>
      <c r="K12" s="30">
        <v>51388</v>
      </c>
      <c r="L12" s="30">
        <v>38986</v>
      </c>
      <c r="N12" s="29">
        <f t="shared" si="3"/>
        <v>101356</v>
      </c>
      <c r="O12" s="30">
        <v>54575</v>
      </c>
      <c r="P12" s="30">
        <v>46781</v>
      </c>
      <c r="R12" s="42">
        <f t="shared" si="4"/>
        <v>89903.97</v>
      </c>
      <c r="S12" s="42">
        <f t="shared" si="5"/>
        <v>46959.922500000001</v>
      </c>
      <c r="T12" s="42">
        <f t="shared" si="6"/>
        <v>42944.047500000001</v>
      </c>
      <c r="V12" s="41"/>
      <c r="W12" s="41"/>
      <c r="X12" s="41"/>
    </row>
    <row r="13" spans="1:24" s="13" customFormat="1" ht="14.45" customHeight="1">
      <c r="A13" s="12" t="s">
        <v>11</v>
      </c>
      <c r="B13" s="35">
        <f t="shared" si="0"/>
        <v>9831.0499999999993</v>
      </c>
      <c r="C13" s="30">
        <v>9461.06</v>
      </c>
      <c r="D13" s="30">
        <v>369.99</v>
      </c>
      <c r="E13" s="37"/>
      <c r="F13" s="35">
        <f>G13+H13</f>
        <v>8787</v>
      </c>
      <c r="G13" s="30">
        <v>7582</v>
      </c>
      <c r="H13" s="30">
        <v>1205</v>
      </c>
      <c r="J13" s="29">
        <f t="shared" si="2"/>
        <v>6530</v>
      </c>
      <c r="K13" s="30">
        <v>5541</v>
      </c>
      <c r="L13" s="30">
        <v>989</v>
      </c>
      <c r="N13" s="29">
        <f t="shared" si="3"/>
        <v>6696</v>
      </c>
      <c r="O13" s="30">
        <v>5332</v>
      </c>
      <c r="P13" s="30">
        <v>1364</v>
      </c>
      <c r="R13" s="42">
        <f t="shared" si="4"/>
        <v>7961.0124999999998</v>
      </c>
      <c r="S13" s="42">
        <f t="shared" si="5"/>
        <v>6979.0149999999994</v>
      </c>
      <c r="T13" s="42">
        <f t="shared" si="6"/>
        <v>981.99749999999995</v>
      </c>
      <c r="V13" s="41"/>
      <c r="W13" s="41"/>
      <c r="X13" s="41"/>
    </row>
    <row r="14" spans="1:24" ht="14.45" customHeight="1">
      <c r="A14" s="12" t="s">
        <v>12</v>
      </c>
      <c r="B14" s="35">
        <f t="shared" si="0"/>
        <v>38204.520000000004</v>
      </c>
      <c r="C14" s="30">
        <v>12333.77</v>
      </c>
      <c r="D14" s="30">
        <v>25870.75</v>
      </c>
      <c r="E14" s="31"/>
      <c r="F14" s="35">
        <f>G14+H14</f>
        <v>42942</v>
      </c>
      <c r="G14" s="30">
        <v>14797</v>
      </c>
      <c r="H14" s="30">
        <v>28145</v>
      </c>
      <c r="J14" s="29">
        <f t="shared" si="2"/>
        <v>46492</v>
      </c>
      <c r="K14" s="30">
        <v>17914</v>
      </c>
      <c r="L14" s="30">
        <v>28578</v>
      </c>
      <c r="N14" s="29">
        <f t="shared" si="3"/>
        <v>37665</v>
      </c>
      <c r="O14" s="30">
        <v>14327</v>
      </c>
      <c r="P14" s="30">
        <v>23338</v>
      </c>
      <c r="R14" s="42">
        <f t="shared" si="4"/>
        <v>41325.880000000005</v>
      </c>
      <c r="S14" s="42">
        <f t="shared" si="5"/>
        <v>14842.942500000001</v>
      </c>
      <c r="T14" s="42">
        <f t="shared" si="6"/>
        <v>26482.9375</v>
      </c>
      <c r="V14" s="41"/>
      <c r="W14" s="41"/>
      <c r="X14" s="41"/>
    </row>
    <row r="15" spans="1:24" ht="14.45" customHeight="1">
      <c r="A15" s="12" t="s">
        <v>13</v>
      </c>
      <c r="B15" s="35">
        <f t="shared" si="0"/>
        <v>1155.25</v>
      </c>
      <c r="C15" s="30">
        <v>721.42</v>
      </c>
      <c r="D15" s="30">
        <v>433.83</v>
      </c>
      <c r="E15" s="31"/>
      <c r="F15" s="35">
        <f>G15+H15</f>
        <v>1206</v>
      </c>
      <c r="G15" s="30">
        <v>545</v>
      </c>
      <c r="H15" s="30">
        <v>661</v>
      </c>
      <c r="J15" s="29">
        <f t="shared" si="2"/>
        <v>1656</v>
      </c>
      <c r="K15" s="30">
        <v>1002</v>
      </c>
      <c r="L15" s="30">
        <v>654</v>
      </c>
      <c r="N15" s="29">
        <f t="shared" si="3"/>
        <v>2407</v>
      </c>
      <c r="O15" s="30">
        <v>1473</v>
      </c>
      <c r="P15" s="30">
        <v>934</v>
      </c>
      <c r="R15" s="42">
        <f t="shared" si="4"/>
        <v>1606.0625</v>
      </c>
      <c r="S15" s="42">
        <f t="shared" si="5"/>
        <v>935.35500000000002</v>
      </c>
      <c r="T15" s="42">
        <f t="shared" si="6"/>
        <v>670.70749999999998</v>
      </c>
      <c r="V15" s="41"/>
      <c r="W15" s="41"/>
      <c r="X15" s="41"/>
    </row>
    <row r="16" spans="1:24" ht="14.45" customHeight="1">
      <c r="A16" s="14" t="s">
        <v>14</v>
      </c>
      <c r="B16" s="35">
        <f t="shared" si="0"/>
        <v>4920.2900000000009</v>
      </c>
      <c r="C16" s="30">
        <v>2348.0100000000002</v>
      </c>
      <c r="D16" s="30">
        <v>2572.2800000000002</v>
      </c>
      <c r="E16" s="31"/>
      <c r="F16" s="35">
        <f>G16+H16</f>
        <v>2775</v>
      </c>
      <c r="G16" s="30">
        <v>1423</v>
      </c>
      <c r="H16" s="30">
        <v>1352</v>
      </c>
      <c r="J16" s="29">
        <f t="shared" si="2"/>
        <v>2798</v>
      </c>
      <c r="K16" s="30">
        <v>1647</v>
      </c>
      <c r="L16" s="30">
        <v>1151</v>
      </c>
      <c r="N16" s="29">
        <f t="shared" si="3"/>
        <v>4268</v>
      </c>
      <c r="O16" s="30">
        <v>2501</v>
      </c>
      <c r="P16" s="30">
        <v>1767</v>
      </c>
      <c r="R16" s="42">
        <f t="shared" si="4"/>
        <v>3690.3225000000002</v>
      </c>
      <c r="S16" s="42">
        <f t="shared" si="5"/>
        <v>1979.7525000000001</v>
      </c>
      <c r="T16" s="42">
        <f t="shared" si="6"/>
        <v>1710.5700000000002</v>
      </c>
      <c r="V16" s="41"/>
      <c r="W16" s="41"/>
      <c r="X16" s="41"/>
    </row>
    <row r="17" spans="1:24" ht="14.45" customHeight="1">
      <c r="A17" s="14" t="s">
        <v>15</v>
      </c>
      <c r="B17" s="35">
        <v>262</v>
      </c>
      <c r="C17" s="30">
        <v>261.8</v>
      </c>
      <c r="D17" s="30"/>
      <c r="E17" s="31"/>
      <c r="F17" s="35">
        <v>262</v>
      </c>
      <c r="G17" s="30">
        <v>495</v>
      </c>
      <c r="H17" s="30">
        <v>515</v>
      </c>
      <c r="J17" s="29">
        <f t="shared" si="2"/>
        <v>452</v>
      </c>
      <c r="K17" s="30">
        <v>133</v>
      </c>
      <c r="L17" s="30">
        <v>319</v>
      </c>
      <c r="N17" s="29">
        <f t="shared" si="3"/>
        <v>859</v>
      </c>
      <c r="O17" s="30">
        <v>490</v>
      </c>
      <c r="P17" s="30">
        <v>369</v>
      </c>
      <c r="R17" s="42">
        <f t="shared" si="4"/>
        <v>458.75</v>
      </c>
      <c r="S17" s="42">
        <f t="shared" si="5"/>
        <v>344.95</v>
      </c>
      <c r="T17" s="42">
        <f t="shared" si="6"/>
        <v>300.75</v>
      </c>
      <c r="V17" s="41"/>
      <c r="W17" s="41"/>
      <c r="X17" s="41"/>
    </row>
    <row r="18" spans="1:24" ht="14.45" customHeight="1">
      <c r="A18" s="14" t="s">
        <v>16</v>
      </c>
      <c r="B18" s="35">
        <f t="shared" si="0"/>
        <v>1771.1999999999998</v>
      </c>
      <c r="C18" s="30">
        <v>789.55</v>
      </c>
      <c r="D18" s="30">
        <v>981.65</v>
      </c>
      <c r="E18" s="31"/>
      <c r="F18" s="35">
        <f t="shared" ref="F18:F24" si="7">G18+H18</f>
        <v>2045</v>
      </c>
      <c r="G18" s="30">
        <v>723</v>
      </c>
      <c r="H18" s="30">
        <v>1322</v>
      </c>
      <c r="J18" s="29">
        <f t="shared" si="2"/>
        <v>2717</v>
      </c>
      <c r="K18" s="30">
        <v>1896</v>
      </c>
      <c r="L18" s="30">
        <v>821</v>
      </c>
      <c r="N18" s="29">
        <f t="shared" si="3"/>
        <v>2478.5</v>
      </c>
      <c r="O18" s="30">
        <v>1771.5</v>
      </c>
      <c r="P18" s="30">
        <v>707</v>
      </c>
      <c r="R18" s="42">
        <f t="shared" si="4"/>
        <v>2252.9250000000002</v>
      </c>
      <c r="S18" s="42">
        <f t="shared" si="5"/>
        <v>1295.0125</v>
      </c>
      <c r="T18" s="42">
        <f t="shared" si="6"/>
        <v>957.91250000000002</v>
      </c>
      <c r="V18" s="41"/>
      <c r="W18" s="41"/>
      <c r="X18" s="41"/>
    </row>
    <row r="19" spans="1:24" ht="14.45" customHeight="1">
      <c r="A19" s="14" t="s">
        <v>17</v>
      </c>
      <c r="B19" s="35">
        <f t="shared" si="0"/>
        <v>1977.17</v>
      </c>
      <c r="C19" s="30">
        <v>1706.55</v>
      </c>
      <c r="D19" s="30">
        <v>270.62</v>
      </c>
      <c r="E19" s="31"/>
      <c r="F19" s="35">
        <f t="shared" si="7"/>
        <v>3059</v>
      </c>
      <c r="G19" s="30">
        <v>2383</v>
      </c>
      <c r="H19" s="30">
        <v>676</v>
      </c>
      <c r="J19" s="29">
        <f t="shared" si="2"/>
        <v>4784</v>
      </c>
      <c r="K19" s="30">
        <v>3655</v>
      </c>
      <c r="L19" s="30">
        <v>1129</v>
      </c>
      <c r="N19" s="29">
        <f t="shared" si="3"/>
        <v>3697</v>
      </c>
      <c r="O19" s="30">
        <v>963</v>
      </c>
      <c r="P19" s="30">
        <v>2734</v>
      </c>
      <c r="R19" s="42">
        <f t="shared" si="4"/>
        <v>3379.2925</v>
      </c>
      <c r="S19" s="42">
        <f t="shared" si="5"/>
        <v>2176.8874999999998</v>
      </c>
      <c r="T19" s="42">
        <f t="shared" si="6"/>
        <v>1202.405</v>
      </c>
      <c r="V19" s="41"/>
      <c r="W19" s="41"/>
      <c r="X19" s="41"/>
    </row>
    <row r="20" spans="1:24" ht="14.45" customHeight="1">
      <c r="A20" s="14" t="s">
        <v>18</v>
      </c>
      <c r="B20" s="35">
        <f t="shared" si="0"/>
        <v>15696.72</v>
      </c>
      <c r="C20" s="30">
        <v>8361.81</v>
      </c>
      <c r="D20" s="30">
        <v>7334.91</v>
      </c>
      <c r="E20" s="31"/>
      <c r="F20" s="35">
        <f t="shared" si="7"/>
        <v>20483</v>
      </c>
      <c r="G20" s="30">
        <v>12721</v>
      </c>
      <c r="H20" s="30">
        <v>7762</v>
      </c>
      <c r="J20" s="29">
        <f t="shared" si="2"/>
        <v>17614</v>
      </c>
      <c r="K20" s="30">
        <v>10712</v>
      </c>
      <c r="L20" s="30">
        <v>6902</v>
      </c>
      <c r="N20" s="29">
        <f t="shared" si="3"/>
        <v>14838</v>
      </c>
      <c r="O20" s="30">
        <v>7830</v>
      </c>
      <c r="P20" s="30">
        <v>7008</v>
      </c>
      <c r="R20" s="42">
        <f t="shared" si="4"/>
        <v>17157.93</v>
      </c>
      <c r="S20" s="42">
        <f t="shared" si="5"/>
        <v>9906.2024999999994</v>
      </c>
      <c r="T20" s="42">
        <f t="shared" si="6"/>
        <v>7251.7275</v>
      </c>
      <c r="V20" s="41"/>
      <c r="W20" s="41"/>
      <c r="X20" s="41"/>
    </row>
    <row r="21" spans="1:24" ht="14.45" customHeight="1">
      <c r="A21" s="14" t="s">
        <v>19</v>
      </c>
      <c r="B21" s="35">
        <f t="shared" si="0"/>
        <v>16035.210000000001</v>
      </c>
      <c r="C21" s="30">
        <v>5955.34</v>
      </c>
      <c r="D21" s="30">
        <v>10079.870000000001</v>
      </c>
      <c r="E21" s="31"/>
      <c r="F21" s="35">
        <f t="shared" si="7"/>
        <v>13362</v>
      </c>
      <c r="G21" s="30">
        <v>3302</v>
      </c>
      <c r="H21" s="30">
        <v>10060</v>
      </c>
      <c r="J21" s="29">
        <f t="shared" si="2"/>
        <v>10318</v>
      </c>
      <c r="K21" s="30">
        <v>4229</v>
      </c>
      <c r="L21" s="30">
        <v>6089</v>
      </c>
      <c r="N21" s="29">
        <f t="shared" si="3"/>
        <v>11181</v>
      </c>
      <c r="O21" s="30">
        <v>3133</v>
      </c>
      <c r="P21" s="30">
        <v>8048</v>
      </c>
      <c r="R21" s="42">
        <f t="shared" si="4"/>
        <v>12724.0525</v>
      </c>
      <c r="S21" s="42">
        <f t="shared" si="5"/>
        <v>4154.835</v>
      </c>
      <c r="T21" s="42">
        <f t="shared" si="6"/>
        <v>8569.2175000000007</v>
      </c>
      <c r="V21" s="41"/>
      <c r="W21" s="41"/>
      <c r="X21" s="41"/>
    </row>
    <row r="22" spans="1:24" ht="14.45" customHeight="1">
      <c r="A22" s="14" t="s">
        <v>20</v>
      </c>
      <c r="B22" s="35">
        <f t="shared" si="0"/>
        <v>7851.9</v>
      </c>
      <c r="C22" s="30">
        <v>1826.36</v>
      </c>
      <c r="D22" s="30">
        <v>6025.54</v>
      </c>
      <c r="E22" s="31"/>
      <c r="F22" s="35">
        <f t="shared" si="7"/>
        <v>9046</v>
      </c>
      <c r="G22" s="30">
        <v>2578</v>
      </c>
      <c r="H22" s="30">
        <v>6468</v>
      </c>
      <c r="J22" s="29">
        <f t="shared" si="2"/>
        <v>6440</v>
      </c>
      <c r="K22" s="30">
        <v>1787</v>
      </c>
      <c r="L22" s="30">
        <v>4653</v>
      </c>
      <c r="N22" s="29">
        <f t="shared" si="3"/>
        <v>6161</v>
      </c>
      <c r="O22" s="30">
        <v>1771</v>
      </c>
      <c r="P22" s="30">
        <v>4390</v>
      </c>
      <c r="R22" s="42">
        <f t="shared" si="4"/>
        <v>7374.7250000000004</v>
      </c>
      <c r="S22" s="42">
        <f t="shared" si="5"/>
        <v>1990.59</v>
      </c>
      <c r="T22" s="42">
        <f t="shared" si="6"/>
        <v>5384.1350000000002</v>
      </c>
      <c r="V22" s="41"/>
      <c r="W22" s="41"/>
      <c r="X22" s="41"/>
    </row>
    <row r="23" spans="1:24" ht="14.45" customHeight="1">
      <c r="A23" s="14" t="s">
        <v>21</v>
      </c>
      <c r="B23" s="35">
        <f t="shared" si="0"/>
        <v>3104.49</v>
      </c>
      <c r="C23" s="30">
        <v>2110.81</v>
      </c>
      <c r="D23" s="30">
        <v>993.68</v>
      </c>
      <c r="E23" s="31"/>
      <c r="F23" s="35">
        <f t="shared" si="7"/>
        <v>4102</v>
      </c>
      <c r="G23" s="30">
        <v>2644</v>
      </c>
      <c r="H23" s="30">
        <v>1458</v>
      </c>
      <c r="J23" s="29">
        <f t="shared" si="2"/>
        <v>3804</v>
      </c>
      <c r="K23" s="30">
        <v>2289</v>
      </c>
      <c r="L23" s="30">
        <v>1515</v>
      </c>
      <c r="N23" s="29">
        <f t="shared" si="3"/>
        <v>2712.5</v>
      </c>
      <c r="O23" s="30">
        <v>1372.5</v>
      </c>
      <c r="P23" s="30">
        <v>1340</v>
      </c>
      <c r="R23" s="42">
        <f t="shared" si="4"/>
        <v>3430.7474999999999</v>
      </c>
      <c r="S23" s="42">
        <f t="shared" si="5"/>
        <v>2104.0774999999999</v>
      </c>
      <c r="T23" s="42">
        <f t="shared" si="6"/>
        <v>1326.67</v>
      </c>
      <c r="V23" s="41"/>
      <c r="W23" s="41"/>
      <c r="X23" s="41"/>
    </row>
    <row r="24" spans="1:24" ht="14.45" customHeight="1">
      <c r="A24" s="14" t="s">
        <v>22</v>
      </c>
      <c r="B24" s="35">
        <f t="shared" si="0"/>
        <v>11762.08</v>
      </c>
      <c r="C24" s="30">
        <v>6037.16</v>
      </c>
      <c r="D24" s="30">
        <v>5724.92</v>
      </c>
      <c r="E24" s="31"/>
      <c r="F24" s="35">
        <f t="shared" si="7"/>
        <v>8136</v>
      </c>
      <c r="G24" s="30">
        <v>2982</v>
      </c>
      <c r="H24" s="30">
        <v>5154</v>
      </c>
      <c r="J24" s="29">
        <f t="shared" si="2"/>
        <v>8462</v>
      </c>
      <c r="K24" s="30">
        <v>3155</v>
      </c>
      <c r="L24" s="30">
        <v>5307</v>
      </c>
      <c r="N24" s="29">
        <f t="shared" si="3"/>
        <v>8632</v>
      </c>
      <c r="O24" s="30">
        <v>3658</v>
      </c>
      <c r="P24" s="30">
        <v>4974</v>
      </c>
      <c r="R24" s="42">
        <f t="shared" si="4"/>
        <v>9248.02</v>
      </c>
      <c r="S24" s="42">
        <f t="shared" si="5"/>
        <v>3958.04</v>
      </c>
      <c r="T24" s="42">
        <f t="shared" si="6"/>
        <v>5289.98</v>
      </c>
      <c r="V24" s="41"/>
      <c r="W24" s="41"/>
      <c r="X24" s="41"/>
    </row>
    <row r="25" spans="1:24" ht="14.45" customHeight="1">
      <c r="A25" s="14" t="s">
        <v>23</v>
      </c>
      <c r="B25" s="35">
        <v>1415</v>
      </c>
      <c r="C25" s="30"/>
      <c r="D25" s="30">
        <v>1414.66</v>
      </c>
      <c r="E25" s="31"/>
      <c r="F25" s="35">
        <v>1415</v>
      </c>
      <c r="G25" s="30">
        <v>1007</v>
      </c>
      <c r="H25" s="30">
        <v>1332</v>
      </c>
      <c r="J25" s="29">
        <f>K25+L25</f>
        <v>3550</v>
      </c>
      <c r="K25" s="30">
        <v>750</v>
      </c>
      <c r="L25" s="30">
        <v>2800</v>
      </c>
      <c r="N25" s="32">
        <f t="shared" si="3"/>
        <v>1906.5</v>
      </c>
      <c r="O25" s="33">
        <v>480.5</v>
      </c>
      <c r="P25" s="31">
        <v>1426</v>
      </c>
      <c r="R25" s="42">
        <f t="shared" si="4"/>
        <v>2071.625</v>
      </c>
      <c r="S25" s="42">
        <f t="shared" si="5"/>
        <v>559.375</v>
      </c>
      <c r="T25" s="42">
        <f t="shared" si="6"/>
        <v>1743.165</v>
      </c>
      <c r="V25" s="41"/>
      <c r="W25" s="41"/>
      <c r="X25" s="41"/>
    </row>
    <row r="26" spans="1:24" ht="17.25">
      <c r="A26" s="12" t="s">
        <v>24</v>
      </c>
      <c r="B26" s="15">
        <f>SUM(C26:D26)</f>
        <v>0</v>
      </c>
      <c r="C26" s="16"/>
      <c r="D26" s="16"/>
      <c r="R26" s="2">
        <v>0</v>
      </c>
      <c r="S26" s="2">
        <v>0</v>
      </c>
      <c r="T26" s="2">
        <v>0</v>
      </c>
      <c r="V26" s="41"/>
      <c r="W26" s="41"/>
      <c r="X26" s="41"/>
    </row>
    <row r="27" spans="1:24" ht="17.25">
      <c r="A27" s="2" t="s">
        <v>25</v>
      </c>
      <c r="B27" s="15">
        <f>SUM(C27:D27)</f>
        <v>0</v>
      </c>
      <c r="C27" s="16"/>
      <c r="D27" s="16"/>
      <c r="R27" s="2">
        <v>0</v>
      </c>
      <c r="S27" s="2">
        <v>0</v>
      </c>
      <c r="T27" s="2">
        <v>0</v>
      </c>
      <c r="V27" s="41"/>
      <c r="W27" s="41"/>
      <c r="X27" s="41"/>
    </row>
    <row r="28" spans="1:24" ht="15.75">
      <c r="B28" s="17"/>
      <c r="C28" s="17"/>
      <c r="D28" s="17"/>
      <c r="R28" s="48" t="s">
        <v>31</v>
      </c>
      <c r="S28" s="48"/>
      <c r="T28" s="48"/>
    </row>
    <row r="29" spans="1:24" ht="18" customHeight="1">
      <c r="A29" s="8"/>
      <c r="C29" s="18"/>
      <c r="D29" s="19"/>
      <c r="R29" s="3">
        <f>R5*100/R5</f>
        <v>100</v>
      </c>
      <c r="S29" s="3">
        <f t="shared" ref="S29:T29" si="8">S5*100/S5</f>
        <v>100</v>
      </c>
      <c r="T29" s="3">
        <f t="shared" si="8"/>
        <v>100</v>
      </c>
    </row>
    <row r="30" spans="1:24" s="3" customFormat="1" ht="17.25">
      <c r="A30" s="10" t="s">
        <v>5</v>
      </c>
      <c r="B30" s="20"/>
      <c r="C30" s="20"/>
      <c r="D30" s="20"/>
      <c r="R30" s="27">
        <f>R6*100/R5</f>
        <v>27.484390773765437</v>
      </c>
      <c r="S30" s="27">
        <f t="shared" ref="S30:T30" si="9">S6*100/S5</f>
        <v>28.568489784002004</v>
      </c>
      <c r="T30" s="27">
        <f t="shared" si="9"/>
        <v>26.26091332090007</v>
      </c>
    </row>
    <row r="31" spans="1:24" s="3" customFormat="1" ht="17.25">
      <c r="A31" s="11" t="s">
        <v>6</v>
      </c>
      <c r="B31" s="21"/>
      <c r="C31" s="21"/>
      <c r="D31" s="21"/>
      <c r="R31" s="27">
        <f>R7*100/R5</f>
        <v>0.15098859532610007</v>
      </c>
      <c r="S31" s="27">
        <f t="shared" ref="S31:T31" si="10">S7*100/S5</f>
        <v>0.17825112278283844</v>
      </c>
      <c r="T31" s="27">
        <f t="shared" si="10"/>
        <v>0.12022102950739885</v>
      </c>
    </row>
    <row r="32" spans="1:24" ht="15">
      <c r="A32" s="11" t="s">
        <v>7</v>
      </c>
      <c r="B32" s="17"/>
      <c r="C32" s="17"/>
      <c r="D32" s="17"/>
      <c r="R32" s="27">
        <f>R8*100/R5</f>
        <v>20.609454900222204</v>
      </c>
      <c r="S32" s="27">
        <f t="shared" ref="S32:T32" si="11">S8*100/S5</f>
        <v>18.594706941737403</v>
      </c>
      <c r="T32" s="27">
        <f t="shared" si="11"/>
        <v>22.883231259334263</v>
      </c>
    </row>
    <row r="33" spans="1:20" ht="15">
      <c r="A33" s="10" t="s">
        <v>8</v>
      </c>
      <c r="B33" s="17"/>
      <c r="C33" s="17"/>
      <c r="D33" s="17"/>
      <c r="R33" s="27">
        <f>R9*100/R5</f>
        <v>0.4022623252236045</v>
      </c>
      <c r="S33" s="27">
        <f t="shared" ref="S33:T33" si="12">S9*100/S5</f>
        <v>0.47439860933287537</v>
      </c>
      <c r="T33" s="27">
        <f t="shared" si="12"/>
        <v>0.3208517563476822</v>
      </c>
    </row>
    <row r="34" spans="1:20" ht="14.45" customHeight="1">
      <c r="A34" s="10" t="s">
        <v>9</v>
      </c>
      <c r="B34" s="17"/>
      <c r="C34" s="17"/>
      <c r="D34" s="17"/>
      <c r="R34" s="27">
        <f>R10*100/R5</f>
        <v>0.16771341876517992</v>
      </c>
      <c r="S34" s="27">
        <f t="shared" ref="S34:T34" si="13">S10*100/S5</f>
        <v>0.18789093329946438</v>
      </c>
      <c r="T34" s="27">
        <f t="shared" si="13"/>
        <v>0.14494175874662371</v>
      </c>
    </row>
    <row r="35" spans="1:20" ht="14.45" customHeight="1">
      <c r="A35" s="10" t="s">
        <v>10</v>
      </c>
      <c r="B35" s="22"/>
      <c r="C35" s="22"/>
      <c r="D35" s="22"/>
      <c r="R35" s="27">
        <f>R11*100/R5</f>
        <v>6.9019978245513665</v>
      </c>
      <c r="S35" s="27">
        <f t="shared" ref="S35:T35" si="14">S11*100/S5</f>
        <v>11.599230576080096</v>
      </c>
      <c r="T35" s="27">
        <f t="shared" si="14"/>
        <v>1.6008599136311397</v>
      </c>
    </row>
    <row r="36" spans="1:20" ht="14.45" customHeight="1">
      <c r="A36" s="11" t="s">
        <v>26</v>
      </c>
      <c r="B36" s="17"/>
      <c r="C36" s="17"/>
      <c r="D36" s="17"/>
      <c r="R36" s="27">
        <f>R12*100/R5</f>
        <v>19.611686770866438</v>
      </c>
      <c r="S36" s="27">
        <f t="shared" ref="S36:T36" si="15">S12*100/S5</f>
        <v>19.320732171380278</v>
      </c>
      <c r="T36" s="27">
        <f t="shared" si="15"/>
        <v>19.940048284821803</v>
      </c>
    </row>
    <row r="37" spans="1:20" ht="14.45" customHeight="1">
      <c r="A37" s="12" t="s">
        <v>11</v>
      </c>
      <c r="B37" s="17"/>
      <c r="C37" s="17"/>
      <c r="D37" s="17"/>
      <c r="R37" s="27">
        <f>R13*100/R5</f>
        <v>1.7366183443173016</v>
      </c>
      <c r="S37" s="27">
        <f t="shared" ref="S37:T37" si="16">S13*100/S5</f>
        <v>2.8713778144554123</v>
      </c>
      <c r="T37" s="27">
        <f t="shared" si="16"/>
        <v>0.45596721095221171</v>
      </c>
    </row>
    <row r="38" spans="1:20" ht="14.45" customHeight="1">
      <c r="A38" s="12" t="s">
        <v>12</v>
      </c>
      <c r="B38" s="17"/>
      <c r="C38" s="17"/>
      <c r="D38" s="17"/>
      <c r="R38" s="27">
        <f>R14*100/R5</f>
        <v>9.0148434389539638</v>
      </c>
      <c r="S38" s="27">
        <f t="shared" ref="S38:T38" si="17">S14*100/S5</f>
        <v>6.1068353909165332</v>
      </c>
      <c r="T38" s="27">
        <f t="shared" si="17"/>
        <v>12.296722903771892</v>
      </c>
    </row>
    <row r="39" spans="1:20" ht="14.45" customHeight="1">
      <c r="A39" s="12" t="s">
        <v>13</v>
      </c>
      <c r="B39" s="17"/>
      <c r="C39" s="17"/>
      <c r="D39" s="17"/>
      <c r="R39" s="27">
        <f>R15*100/R5</f>
        <v>0.35034709462145752</v>
      </c>
      <c r="S39" s="27">
        <f t="shared" ref="S39:T39" si="18">S15*100/S5</f>
        <v>0.38483333187275598</v>
      </c>
      <c r="T39" s="27">
        <f t="shared" si="18"/>
        <v>0.31142709440678873</v>
      </c>
    </row>
    <row r="40" spans="1:20" ht="14.45" customHeight="1">
      <c r="A40" s="14" t="s">
        <v>14</v>
      </c>
      <c r="B40" s="17"/>
      <c r="C40" s="17"/>
      <c r="D40" s="17"/>
      <c r="R40" s="27">
        <f>R16*100/R5</f>
        <v>0.80500837675444992</v>
      </c>
      <c r="S40" s="27">
        <f t="shared" ref="S40:T40" si="19">S16*100/S5</f>
        <v>0.81453004566011655</v>
      </c>
      <c r="T40" s="27">
        <f t="shared" si="19"/>
        <v>0.79426254347747816</v>
      </c>
    </row>
    <row r="41" spans="1:20" ht="14.45" customHeight="1">
      <c r="A41" s="14" t="s">
        <v>15</v>
      </c>
      <c r="B41" s="17"/>
      <c r="C41" s="17"/>
      <c r="D41" s="17"/>
      <c r="R41" s="27">
        <f>R17*100/R5</f>
        <v>0.10007190234352252</v>
      </c>
      <c r="S41" s="27">
        <f t="shared" ref="S41:T41" si="20">S17*100/S5</f>
        <v>0.14192286119121314</v>
      </c>
      <c r="T41" s="27">
        <f t="shared" si="20"/>
        <v>0.13964611793194756</v>
      </c>
    </row>
    <row r="42" spans="1:20" s="13" customFormat="1" ht="14.45" customHeight="1">
      <c r="A42" s="14" t="s">
        <v>16</v>
      </c>
      <c r="B42" s="17"/>
      <c r="C42" s="17"/>
      <c r="D42" s="17"/>
      <c r="R42" s="41">
        <f>R18*100/R5</f>
        <v>0.49145393043548885</v>
      </c>
      <c r="S42" s="41">
        <f t="shared" ref="S42:T42" si="21">S18*100/S5</f>
        <v>0.53280730331464243</v>
      </c>
      <c r="T42" s="41">
        <f t="shared" si="21"/>
        <v>0.44478391336155182</v>
      </c>
    </row>
    <row r="43" spans="1:20" ht="14.45" customHeight="1">
      <c r="A43" s="14" t="s">
        <v>17</v>
      </c>
      <c r="B43" s="17"/>
      <c r="C43" s="17"/>
      <c r="D43" s="17"/>
      <c r="R43" s="27">
        <f>R19*100/R5</f>
        <v>0.7371601723165081</v>
      </c>
      <c r="S43" s="27">
        <f t="shared" ref="S43:T43" si="22">S19*100/S5</f>
        <v>0.89563734596720379</v>
      </c>
      <c r="T43" s="27">
        <f t="shared" si="22"/>
        <v>0.55830819761251338</v>
      </c>
    </row>
    <row r="44" spans="1:20" ht="14.45" customHeight="1">
      <c r="A44" s="14" t="s">
        <v>18</v>
      </c>
      <c r="B44" s="17"/>
      <c r="C44" s="17"/>
      <c r="D44" s="23"/>
      <c r="R44" s="27">
        <f>R20*100/R5</f>
        <v>3.742837483110617</v>
      </c>
      <c r="S44" s="27">
        <f t="shared" ref="S44:T44" si="23">S20*100/S5</f>
        <v>4.0757112692840956</v>
      </c>
      <c r="T44" s="27">
        <f t="shared" si="23"/>
        <v>3.3671673937667403</v>
      </c>
    </row>
    <row r="45" spans="1:20" ht="13.5" customHeight="1">
      <c r="A45" s="14" t="s">
        <v>19</v>
      </c>
      <c r="B45" s="17"/>
      <c r="C45" s="17"/>
      <c r="D45" s="17"/>
      <c r="R45" s="27">
        <f>R21*100/R5</f>
        <v>2.77562973121276</v>
      </c>
      <c r="S45" s="27">
        <f t="shared" ref="S45:T45" si="24">S21*100/S5</f>
        <v>1.7094247600446271</v>
      </c>
      <c r="T45" s="27">
        <f t="shared" si="24"/>
        <v>3.9789125771887246</v>
      </c>
    </row>
    <row r="46" spans="1:20" ht="12.75" customHeight="1">
      <c r="A46" s="14" t="s">
        <v>20</v>
      </c>
      <c r="B46" s="17"/>
      <c r="C46" s="17"/>
      <c r="D46" s="17"/>
      <c r="R46" s="27">
        <f>R22*100/R5</f>
        <v>1.608725362420347</v>
      </c>
      <c r="S46" s="27">
        <f t="shared" ref="S46:T46" si="25">S22*100/S5</f>
        <v>0.81898892088307573</v>
      </c>
      <c r="T46" s="27">
        <f t="shared" si="25"/>
        <v>2.4999951826152169</v>
      </c>
    </row>
    <row r="47" spans="1:20" ht="14.45" customHeight="1">
      <c r="A47" s="14" t="s">
        <v>21</v>
      </c>
      <c r="B47" s="17"/>
      <c r="C47" s="17"/>
      <c r="D47" s="17"/>
      <c r="R47" s="27">
        <f>R23*100/R5</f>
        <v>0.74838458590797619</v>
      </c>
      <c r="S47" s="27">
        <f t="shared" ref="S47:T47" si="26">S23*100/S5</f>
        <v>0.86568111021323313</v>
      </c>
      <c r="T47" s="27">
        <f t="shared" si="26"/>
        <v>0.61600769834339775</v>
      </c>
    </row>
    <row r="48" spans="1:20" ht="12.75" customHeight="1">
      <c r="A48" s="14" t="s">
        <v>22</v>
      </c>
      <c r="B48" s="17"/>
      <c r="C48" s="17"/>
      <c r="D48" s="17"/>
      <c r="R48" s="27">
        <f>R24*100/R5</f>
        <v>2.0173666578985139</v>
      </c>
      <c r="S48" s="27">
        <f t="shared" ref="S48:T48" si="27">S24*100/S5</f>
        <v>1.6284573460190441</v>
      </c>
      <c r="T48" s="27">
        <f t="shared" si="27"/>
        <v>2.4562765450960731</v>
      </c>
    </row>
    <row r="49" spans="1:20" ht="14.45" customHeight="1">
      <c r="A49" s="14" t="s">
        <v>23</v>
      </c>
      <c r="B49" s="17"/>
      <c r="C49" s="17"/>
      <c r="D49" s="17"/>
      <c r="R49" s="27">
        <f>R25*100/R5</f>
        <v>0.45190507834855553</v>
      </c>
      <c r="S49" s="27">
        <f t="shared" ref="S49:T49" si="28">S25*100/S5</f>
        <v>0.2301437903430493</v>
      </c>
      <c r="T49" s="27">
        <f t="shared" si="28"/>
        <v>0.80939725740596291</v>
      </c>
    </row>
    <row r="50" spans="1:20" ht="14.45" customHeight="1">
      <c r="A50" s="12" t="s">
        <v>24</v>
      </c>
      <c r="B50" s="17"/>
      <c r="C50" s="17"/>
      <c r="D50" s="17"/>
      <c r="R50" s="27">
        <f>R26*100/R5</f>
        <v>0</v>
      </c>
      <c r="S50" s="27">
        <f t="shared" ref="S50:T50" si="29">S26*100/S5</f>
        <v>0</v>
      </c>
      <c r="T50" s="27">
        <f t="shared" si="29"/>
        <v>0</v>
      </c>
    </row>
    <row r="51" spans="1:20" ht="14.45" customHeight="1">
      <c r="A51" s="2" t="s">
        <v>25</v>
      </c>
      <c r="B51" s="17"/>
      <c r="C51" s="17"/>
      <c r="D51" s="17"/>
      <c r="R51" s="27">
        <f>R27*100/R5</f>
        <v>0</v>
      </c>
      <c r="S51" s="27">
        <f t="shared" ref="S51:T51" si="30">S27*100/S5</f>
        <v>0</v>
      </c>
      <c r="T51" s="27">
        <f t="shared" si="30"/>
        <v>0</v>
      </c>
    </row>
    <row r="52" spans="1:20" ht="13.5" customHeight="1">
      <c r="A52" s="43" t="s">
        <v>33</v>
      </c>
      <c r="B52" s="17"/>
      <c r="C52" s="17"/>
      <c r="D52" s="17"/>
    </row>
    <row r="53" spans="1:20" ht="14.25" hidden="1" customHeight="1">
      <c r="A53" s="12"/>
      <c r="B53" s="17"/>
      <c r="C53" s="17"/>
      <c r="D53" s="17"/>
    </row>
    <row r="54" spans="1:20" ht="14.25" hidden="1" customHeight="1">
      <c r="B54" s="17"/>
      <c r="C54" s="17"/>
      <c r="D54" s="17"/>
    </row>
    <row r="55" spans="1:20" ht="8.25" customHeight="1">
      <c r="A55" s="24"/>
      <c r="B55" s="25"/>
      <c r="C55" s="24"/>
      <c r="D55" s="26"/>
      <c r="R55" s="24"/>
      <c r="S55" s="24"/>
      <c r="T55" s="24"/>
    </row>
    <row r="56" spans="1:20" ht="14.25" customHeight="1">
      <c r="B56" s="27"/>
      <c r="C56" s="27"/>
      <c r="D56" s="27"/>
    </row>
    <row r="57" spans="1:20" ht="14.25" customHeight="1">
      <c r="B57" s="27"/>
      <c r="C57" s="27"/>
      <c r="D57" s="27"/>
    </row>
  </sheetData>
  <mergeCells count="3">
    <mergeCell ref="A3:A4"/>
    <mergeCell ref="R3:T3"/>
    <mergeCell ref="R28:T28"/>
  </mergeCells>
  <pageMargins left="1.1811023622047245" right="0.62992125984251968" top="0.78740157480314965" bottom="0.19685039370078741" header="0.31496062992125984" footer="0.31496062992125984"/>
  <pageSetup paperSize="9" scale="84" firstPageNumber="15" orientation="portrait" useFirstPageNumber="1" verticalDpi="300" r:id="rId1"/>
  <headerFooter alignWithMargins="0">
    <oddHeader>&amp;L&amp;"TH SarabunPSK,ธรรมดา"      &amp;16    28</oddHeader>
  </headerFooter>
  <colBreaks count="1" manualBreakCount="1">
    <brk id="2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2018-02-09T04:22:11Z</cp:lastPrinted>
  <dcterms:created xsi:type="dcterms:W3CDTF">2018-02-05T09:08:55Z</dcterms:created>
  <dcterms:modified xsi:type="dcterms:W3CDTF">2018-02-14T03:45:51Z</dcterms:modified>
</cp:coreProperties>
</file>