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0204" sheetId="12" r:id="rId1"/>
  </sheets>
  <calcPr calcId="144525"/>
</workbook>
</file>

<file path=xl/calcChain.xml><?xml version="1.0" encoding="utf-8"?>
<calcChain xmlns="http://schemas.openxmlformats.org/spreadsheetml/2006/main">
  <c r="D13" i="12" l="1"/>
  <c r="E13" i="12"/>
  <c r="C13" i="12"/>
  <c r="P13" i="12" l="1"/>
  <c r="Q13" i="12"/>
  <c r="O10" i="12"/>
  <c r="O11" i="12"/>
  <c r="O12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I13" i="12"/>
  <c r="J13" i="12"/>
  <c r="K13" i="12"/>
  <c r="M13" i="12"/>
  <c r="N13" i="12"/>
  <c r="L10" i="12"/>
  <c r="L11" i="12"/>
  <c r="L13" i="12" s="1"/>
  <c r="L12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I10" i="12"/>
  <c r="I11" i="12"/>
  <c r="I12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G13" i="12"/>
  <c r="H13" i="12"/>
  <c r="F13" i="12"/>
  <c r="O13" i="12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<sst xmlns="http://schemas.openxmlformats.org/spreadsheetml/2006/main" count="128" uniqueCount="115">
  <si>
    <t>ตาราง</t>
  </si>
  <si>
    <t>Total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</si>
  <si>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</si>
  <si>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</si>
  <si>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</si>
  <si>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</si>
  <si>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</si>
  <si>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</si>
  <si>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</si>
  <si>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</si>
  <si>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</si>
  <si>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</si>
  <si>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</si>
  <si>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</si>
  <si>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รวมยอด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</si>
  <si>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</si>
  <si>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</si>
  <si>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</si>
  <si>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</si>
  <si>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</si>
  <si>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</si>
  <si>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</si>
  <si>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</si>
  <si>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</si>
  <si>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</si>
  <si>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</si>
  <si>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</si>
  <si>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</si>
  <si>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</si>
  <si>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</si>
  <si>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</si>
  <si>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</si>
  <si>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</si>
  <si>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</si>
  <si>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</si>
  <si>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</si>
  <si>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</si>
  <si>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</si>
  <si>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</si>
  <si>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</si>
  <si>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</si>
  <si>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</si>
  <si>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</si>
  <si>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</si>
  <si>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</si>
  <si>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</si>
  <si>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</si>
  <si>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2560 (2017)</t>
  </si>
  <si>
    <t>2561 (2018)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</si>
  <si>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</si>
  <si>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</si>
  <si>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</si>
  <si>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</si>
  <si>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</si>
  <si>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</si>
  <si>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</si>
  <si>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</si>
  <si>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</si>
  <si>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</si>
  <si>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</si>
  <si>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จำแนกตามอุตสาหกรรม และเพศ เป็นรายไตรมาส พ.ศ.</t>
  </si>
  <si>
    <t>Employed Persons Aged 15 Years and Over by Industry, Sex and Quarterly: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</si>
  <si>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</si>
  <si>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</si>
  <si>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</si>
  <si>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Activities of households as employers; undifferentiated goods and services producing activities of households for own use</t>
  </si>
  <si>
    <t>000</t>
  </si>
  <si>
    <t>100</t>
  </si>
  <si>
    <t>110</t>
  </si>
  <si>
    <t>02</t>
  </si>
  <si>
    <t>Wholesale and retail trade, repair of motor vehicles and motorcycles</t>
  </si>
  <si>
    <t>200</t>
  </si>
  <si>
    <t>210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</si>
  <si>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</si>
  <si>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</si>
  <si>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</si>
  <si>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</si>
  <si>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</si>
  <si>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</si>
  <si>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</si>
  <si>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</si>
  <si>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</si>
  <si>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</si>
  <si>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</si>
  <si>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</si>
  <si>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</si>
  <si>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</si>
  <si>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</si>
  <si>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</si>
  <si>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</si>
  <si>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</si>
  <si>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</si>
  <si>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</si>
  <si>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IndustriesID</t>
  </si>
  <si>
    <t>SPB0204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</si>
  <si>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</si>
  <si>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</si>
  <si>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</si>
  <si>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</si>
  <si>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</si>
  <si>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</si>
  <si>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</si>
  <si>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</si>
  <si>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</si>
  <si>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</si>
  <si>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</si>
  <si>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</si>
  <si>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</si>
  <si>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</si>
  <si>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</si>
  <si>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</si>
  <si>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</si>
  <si>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GrandTotalTh</t>
  </si>
  <si>
    <t>GrandTotalEn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</si>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</sst>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0" fontId="4" fillId="0" borderId="9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9" fontId="3" fillId="0" borderId="0" xfId="0" quotePrefix="1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0" xfId="0" quotePrefix="1" applyNumberFormat="1" applyFont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5" xfId="1" applyNumberFormat="1" applyFont="1" applyBorder="1" applyAlignment="1">
      <alignment vertical="top"/>
    </xf>
    <xf numFmtId="1" fontId="4" fillId="0" borderId="6" xfId="1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center" vertical="top"/>
    </xf>
    <xf numFmtId="49" fontId="3" fillId="3" borderId="0" xfId="0" applyNumberFormat="1" applyFont="1" applyFill="1"/>
    <xf numFmtId="0" fontId="3" fillId="3" borderId="0" xfId="0" quotePrefix="1" applyFont="1" applyFill="1" applyAlignment="1">
      <alignment vertical="top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4" fillId="3" borderId="13" xfId="0" applyFont="1" applyFill="1" applyBorder="1" applyAlignment="1">
      <alignment horizontal="center" vertical="top"/>
    </xf>
    <xf numFmtId="1" fontId="4" fillId="4" borderId="8" xfId="1" applyNumberFormat="1" applyFont="1" applyFill="1" applyBorder="1" applyAlignment="1">
      <alignment vertical="top"/>
    </xf>
    <xf numFmtId="1" fontId="4" fillId="4" borderId="5" xfId="1" applyNumberFormat="1" applyFont="1" applyFill="1" applyBorder="1" applyAlignment="1">
      <alignment vertical="top"/>
    </xf>
    <xf numFmtId="1" fontId="4" fillId="4" borderId="6" xfId="1" applyNumberFormat="1" applyFont="1" applyFill="1" applyBorder="1" applyAlignment="1">
      <alignment vertical="top"/>
    </xf>
    <xf numFmtId="3" fontId="4" fillId="4" borderId="2" xfId="1" applyNumberFormat="1" applyFont="1" applyFill="1" applyBorder="1" applyAlignment="1">
      <alignment vertical="top"/>
    </xf>
    <xf numFmtId="3" fontId="4" fillId="2" borderId="2" xfId="1" applyNumberFormat="1" applyFont="1" applyFill="1" applyBorder="1" applyAlignment="1">
      <alignment vertical="top"/>
    </xf>
    <xf numFmtId="3" fontId="4" fillId="2" borderId="4" xfId="1" applyNumberFormat="1" applyFont="1" applyFill="1" applyBorder="1" applyAlignment="1">
      <alignment vertical="top"/>
    </xf>
    <xf numFmtId="3" fontId="4" fillId="0" borderId="4" xfId="1" applyNumberFormat="1" applyFont="1" applyFill="1" applyBorder="1" applyAlignment="1">
      <alignment vertical="top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12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1" xfId="0" applyNumberFormat="1" applyFont="1" applyFill="1" applyBorder="1" applyAlignment="1">
      <alignment horizontal="center" vertical="top"/>
    </xf>
    <xf numFmtId="49" fontId="4" fillId="3" borderId="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horizontal="center" vertical="top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Table8" displayName="Table8" ref="A9:R34" tableType="xml" totalsRowShown="0" headerRowDxfId="21" dataDxfId="19" headerRowBorderDxfId="20" tableBorderDxfId="18">
  <autoFilter ref="A9:R34"/>
  <tableColumns count="18">
    <tableColumn id="1" uniqueName="ID" name="IndustriesID" dataDxfId="17">
      <xmlColumnPr mapId="5" xpath="/XMLDocumentSPB0204/DataCell/CellRow/GrandTotalTh/@ID" xmlDataType="string"/>
    </tableColumn>
    <tableColumn id="2" uniqueName="Value" name="GrandTotalTh" dataDxfId="16">
      <xmlColumnPr mapId="5" xpath="/XMLDocumentSPB0204/DataCell/CellRow/GrandTotalTh/@Value" xmlDataType="string"/>
    </tableColumn>
    <tableColumn id="3" uniqueName="LastYearQuarter1SexTotal" name="LastYearQuarter1SexTotal" dataDxfId="15">
      <calculatedColumnFormula>SUM(D10,E10)</calculatedColumnFormula>
      <xmlColumnPr mapId="5" xpath="/XMLDocumentSPB0204/DataCell/CellRow/LastYearQuarter1SexTotal" xmlDataType="integer"/>
    </tableColumn>
    <tableColumn id="4" uniqueName="LastYearQuarter1Male" name="LastYearQuarter1Male" dataDxfId="14">
      <xmlColumnPr mapId="5" xpath="/XMLDocumentSPB0204/DataCell/CellRow/LastYearQuarter1Male" xmlDataType="integer"/>
    </tableColumn>
    <tableColumn id="5" uniqueName="LastYearQuarter1Female" name="LastYearQuarter1Female" dataDxfId="13">
      <xmlColumnPr mapId="5" xpath="/XMLDocumentSPB0204/DataCell/CellRow/LastYearQuarter1Female" xmlDataType="integer"/>
    </tableColumn>
    <tableColumn id="6" uniqueName="LastYearQuarter2SexTotal" name="LastYearQuarter2SexTotal" dataDxfId="12">
      <xmlColumnPr mapId="5" xpath="/XMLDocumentSPB0204/DataCell/CellRow/LastYearQuarter2SexTotal" xmlDataType="integer"/>
    </tableColumn>
    <tableColumn id="7" uniqueName="LastYearQuarter2Male" name="LastYearQuarter2Male" dataDxfId="11">
      <xmlColumnPr mapId="5" xpath="/XMLDocumentSPB0204/DataCell/CellRow/LastYearQuarter2Male" xmlDataType="integer"/>
    </tableColumn>
    <tableColumn id="8" uniqueName="LastYearQuarter2Female" name="LastYearQuarter2Female" dataDxfId="10">
      <xmlColumnPr mapId="5" xpath="/XMLDocumentSPB0204/DataCell/CellRow/LastYearQuarter2Female" xmlDataType="integer"/>
    </tableColumn>
    <tableColumn id="9" uniqueName="LastYearQuarter3SexTotal" name="LastYearQuarter3SexTotal" dataDxfId="9">
      <calculatedColumnFormula>Table8[[#This Row],[LastYearQuarter3Male]]+Table8[[#This Row],[LastYearQuarter3Female]]</calculatedColumnFormula>
      <xmlColumnPr mapId="5" xpath="/XMLDocumentSPB0204/DataCell/CellRow/LastYearQuarter3SexTotal" xmlDataType="integer"/>
    </tableColumn>
    <tableColumn id="10" uniqueName="LastYearQuarter3Male" name="LastYearQuarter3Male" dataDxfId="8">
      <xmlColumnPr mapId="5" xpath="/XMLDocumentSPB0204/DataCell/CellRow/LastYearQuarter3Male" xmlDataType="integer"/>
    </tableColumn>
    <tableColumn id="11" uniqueName="LastYearQuarter3Female" name="LastYearQuarter3Female" dataDxfId="7">
      <xmlColumnPr mapId="5" xpath="/XMLDocumentSPB0204/DataCell/CellRow/LastYearQuarter3Female" xmlDataType="integer"/>
    </tableColumn>
    <tableColumn id="12" uniqueName="LastYearQuarter4SexTotal" name="LastYearQuarter4SexTotal" dataDxfId="6">
      <calculatedColumnFormula>Table8[[#This Row],[LastYearQuarter4Male]]+Table8[[#This Row],[LastYearQuarter4Female]]</calculatedColumnFormula>
      <xmlColumnPr mapId="5" xpath="/XMLDocumentSPB0204/DataCell/CellRow/LastYearQuarter4SexTotal" xmlDataType="integer"/>
    </tableColumn>
    <tableColumn id="13" uniqueName="LastYearQuarter4Male" name="LastYearQuarter4Male" dataDxfId="5">
      <xmlColumnPr mapId="5" xpath="/XMLDocumentSPB0204/DataCell/CellRow/LastYearQuarter4Male" xmlDataType="integer"/>
    </tableColumn>
    <tableColumn id="14" uniqueName="LastYearQuarter4Female" name="LastYearQuarter4Female" dataDxfId="4">
      <xmlColumnPr mapId="5" xpath="/XMLDocumentSPB0204/DataCell/CellRow/LastYearQuarter4Female" xmlDataType="integer"/>
    </tableColumn>
    <tableColumn id="15" uniqueName="ThisYearQuarter1SexTotal" name="ThisYearQuarter1SexTotal" dataDxfId="3">
      <calculatedColumnFormula>Table8[[#This Row],[ThisYearQuarter1Male]]+Table8[[#This Row],[ThisYearQuarter1Female]]</calculatedColumnFormula>
      <xmlColumnPr mapId="5" xpath="/XMLDocumentSPB0204/DataCell/CellRow/ThisYearQuarter1SexTotal" xmlDataType="integer"/>
    </tableColumn>
    <tableColumn id="16" uniqueName="ThisYearQuarter1Male" name="ThisYearQuarter1Male" dataDxfId="2">
      <xmlColumnPr mapId="5" xpath="/XMLDocumentSPB0204/DataCell/CellRow/ThisYearQuarter1Male" xmlDataType="integer"/>
    </tableColumn>
    <tableColumn id="17" uniqueName="ThisYearQuarter1Female" name="ThisYearQuarter1Female" dataDxfId="1">
      <xmlColumnPr mapId="5" xpath="/XMLDocumentSPB0204/DataCell/CellRow/ThisYearQuarter1Female" xmlDataType="integer"/>
    </tableColumn>
    <tableColumn id="18" uniqueName="ID" name="GrandTotalEn" dataDxfId="0">
      <xmlColumnPr mapId="5" xpath="/XMLDocumentSPB0204/DataCell/CellRow/GrandTotalEn/@ID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45" r="A1" connectionId="0">
    <xmlCellPr id="1" uniqueName="Province">
      <xmlPr mapId="5" xpath="/XMLDocumentSPB0204/Province" xmlDataType="integer"/>
    </xmlCellPr>
  </singleXmlCell>
  <singleXmlCell id="146" r="A2" connectionId="0">
    <xmlCellPr id="1" uniqueName="StatBranch">
      <xmlPr mapId="5" xpath="/XMLDocumentSPB0204/StatBranch" xmlDataType="integer"/>
    </xmlCellPr>
  </singleXmlCell>
  <singleXmlCell id="147" r="A3" connectionId="0">
    <xmlCellPr id="1" uniqueName="SheetExcel">
      <xmlPr mapId="5" xpath="/XMLDocumentSPB0204/SheetExcel" xmlDataType="string"/>
    </xmlCellPr>
  </singleXmlCell>
  <singleXmlCell id="148" r="C1" connectionId="0">
    <xmlCellPr id="1" uniqueName="LabelName">
      <xmlPr mapId="5" xpath="/XMLDocumentSPB0204/TitleHeading/TitleTh/LabelName" xmlDataType="string"/>
    </xmlCellPr>
  </singleXmlCell>
  <singleXmlCell id="149" r="D1" connectionId="0">
    <xmlCellPr id="1" uniqueName="TableNo">
      <xmlPr mapId="5" xpath="/XMLDocumentSPB0204/TitleHeading/TitleTh/TableNo" xmlDataType="double"/>
    </xmlCellPr>
  </singleXmlCell>
  <singleXmlCell id="150" r="E1" connectionId="0">
    <xmlCellPr id="1" uniqueName="TableName">
      <xmlPr mapId="5" xpath="/XMLDocumentSPB0204/TitleHeading/TitleTh/TableName" xmlDataType="string"/>
    </xmlCellPr>
  </singleXmlCell>
  <singleXmlCell id="151" r="L1" connectionId="0">
    <xmlCellPr id="1" uniqueName="TitleYearStart">
      <xmlPr mapId="5" xpath="/XMLDocumentSPB0204/TitleHeading/TitleTh/TitleYearStart" xmlDataType="integer"/>
    </xmlCellPr>
  </singleXmlCell>
  <singleXmlCell id="152" r="N1" connectionId="0">
    <xmlCellPr id="1" uniqueName="TitleYearEnd">
      <xmlPr mapId="5" xpath="/XMLDocumentSPB0204/TitleHeading/TitleTh/TitleYearEnd" xmlDataType="integer"/>
    </xmlCellPr>
  </singleXmlCell>
  <singleXmlCell id="153" r="C2" connectionId="0">
    <xmlCellPr id="1" uniqueName="LabelName">
      <xmlPr mapId="5" xpath="/XMLDocumentSPB0204/TitleHeading/TitleEn/LabelName" xmlDataType="string"/>
    </xmlCellPr>
  </singleXmlCell>
  <singleXmlCell id="154" r="D2" connectionId="0">
    <xmlCellPr id="1" uniqueName="TableNo">
      <xmlPr mapId="5" xpath="/XMLDocumentSPB0204/TitleHeading/TitleEn/TableNo" xmlDataType="double"/>
    </xmlCellPr>
  </singleXmlCell>
  <singleXmlCell id="155" r="E2" connectionId="0">
    <xmlCellPr id="1" uniqueName="TableName">
      <xmlPr mapId="5" xpath="/XMLDocumentSPB0204/TitleHeading/TitleEn/TableName" xmlDataType="string"/>
    </xmlCellPr>
  </singleXmlCell>
  <singleXmlCell id="156" r="L2" connectionId="0">
    <xmlCellPr id="1" uniqueName="TitleYearStart">
      <xmlPr mapId="5" xpath="/XMLDocumentSPB0204/TitleHeading/TitleEn/TitleYearStart" xmlDataType="integer"/>
    </xmlCellPr>
  </singleXmlCell>
  <singleXmlCell id="157" r="N2" connectionId="0">
    <xmlCellPr id="1" uniqueName="TitleYearEnd">
      <xmlPr mapId="5" xpath="/XMLDocumentSPB0204/TitleHeading/TitleEn/TitleYearEnd" xmlDataType="integer"/>
    </xmlCellPr>
  </singleXmlCell>
  <singleXmlCell id="158" r="B4" connectionId="0">
    <xmlCellPr id="1" uniqueName="IndustryTh">
      <xmlPr mapId="5" xpath="/XMLDocumentSPB0204/ColumnAll/CornerTh/IndustryTh" xmlDataType="string"/>
    </xmlCellPr>
  </singleXmlCell>
  <singleXmlCell id="159" r="C4" connectionId="0">
    <xmlCellPr id="1" uniqueName="LastYearGroup">
      <xmlPr mapId="5" xpath="/XMLDocumentSPB0204/ColumnAll/ColumnHeading/YearGroup/LastYear/LastYearGroup" xmlDataType="string"/>
    </xmlCellPr>
  </singleXmlCell>
  <singleXmlCell id="160" r="C5" connectionId="0">
    <xmlCellPr id="1" uniqueName="LastYearQuarter1">
      <xmlPr mapId="5" xpath="/XMLDocumentSPB0204/ColumnAll/ColumnHeading/YearGroup/LastYear/Quarter/Quarter1/LastYearQuarter1" xmlDataType="string"/>
    </xmlCellPr>
  </singleXmlCell>
  <singleXmlCell id="161" r="C7" connectionId="0">
    <xmlCellPr id="1" uniqueName="LastYearQuarter1SexTotal">
      <xmlPr mapId="5" xpath="/XMLDocumentSPB0204/ColumnAll/ColumnHeading/YearGroup/LastYear/Quarter/Quarter1/SexGroup/SexTotal/LastYearQuarter1SexTotal" xmlDataType="string"/>
    </xmlCellPr>
  </singleXmlCell>
  <singleXmlCell id="162" r="D7" connectionId="0">
    <xmlCellPr id="1" uniqueName="LastYearQuarter1Male">
      <xmlPr mapId="5" xpath="/XMLDocumentSPB0204/ColumnAll/ColumnHeading/YearGroup/LastYear/Quarter/Quarter1/SexGroup/SexMale/LastYearQuarter1Male" xmlDataType="string"/>
    </xmlCellPr>
  </singleXmlCell>
  <singleXmlCell id="163" r="E7" connectionId="0">
    <xmlCellPr id="1" uniqueName="LastYearQuarter1Female">
      <xmlPr mapId="5" xpath="/XMLDocumentSPB0204/ColumnAll/ColumnHeading/YearGroup/LastYear/Quarter/Quarter1/SexGroup/SexFemale/LastYearQuarter1Female" xmlDataType="string"/>
    </xmlCellPr>
  </singleXmlCell>
  <singleXmlCell id="164" r="F5" connectionId="0">
    <xmlCellPr id="1" uniqueName="LastYearQuarter2">
      <xmlPr mapId="5" xpath="/XMLDocumentSPB0204/ColumnAll/ColumnHeading/YearGroup/LastYear/Quarter/Quarter2/LastYearQuarter2" xmlDataType="string"/>
    </xmlCellPr>
  </singleXmlCell>
  <singleXmlCell id="165" r="F7" connectionId="0">
    <xmlCellPr id="1" uniqueName="LastYearQuarter2SexTotal">
      <xmlPr mapId="5" xpath="/XMLDocumentSPB0204/ColumnAll/ColumnHeading/YearGroup/LastYear/Quarter/Quarter2/SexGroup/SexTotal/LastYearQuarter2SexTotal" xmlDataType="string"/>
    </xmlCellPr>
  </singleXmlCell>
  <singleXmlCell id="166" r="G7" connectionId="0">
    <xmlCellPr id="1" uniqueName="LastYearQuarter2Male">
      <xmlPr mapId="5" xpath="/XMLDocumentSPB0204/ColumnAll/ColumnHeading/YearGroup/LastYear/Quarter/Quarter2/SexGroup/SexMale/LastYearQuarter2Male" xmlDataType="string"/>
    </xmlCellPr>
  </singleXmlCell>
  <singleXmlCell id="167" r="H7" connectionId="0">
    <xmlCellPr id="1" uniqueName="LastYearQuarter2Female">
      <xmlPr mapId="5" xpath="/XMLDocumentSPB0204/ColumnAll/ColumnHeading/YearGroup/LastYear/Quarter/Quarter2/SexGroup/SexFemale/LastYearQuarter2Female" xmlDataType="string"/>
    </xmlCellPr>
  </singleXmlCell>
  <singleXmlCell id="168" r="I5" connectionId="0">
    <xmlCellPr id="1" uniqueName="LastYearQuarter3">
      <xmlPr mapId="5" xpath="/XMLDocumentSPB0204/ColumnAll/ColumnHeading/YearGroup/LastYear/Quarter/Quarter3/LastYearQuarter3" xmlDataType="string"/>
    </xmlCellPr>
  </singleXmlCell>
  <singleXmlCell id="170" r="I7" connectionId="0">
    <xmlCellPr id="1" uniqueName="LastYearQuarter3SexTotal">
      <xmlPr mapId="5" xpath="/XMLDocumentSPB0204/ColumnAll/ColumnHeading/YearGroup/LastYear/Quarter/Quarter3/SexGroup/SexTotal/LastYearQuarter3SexTotal" xmlDataType="string"/>
    </xmlCellPr>
  </singleXmlCell>
  <singleXmlCell id="171" r="J7" connectionId="0">
    <xmlCellPr id="1" uniqueName="LastYearQuarter3Male">
      <xmlPr mapId="5" xpath="/XMLDocumentSPB0204/ColumnAll/ColumnHeading/YearGroup/LastYear/Quarter/Quarter3/SexGroup/SexMale/LastYearQuarter3Male" xmlDataType="string"/>
    </xmlCellPr>
  </singleXmlCell>
  <singleXmlCell id="172" r="K7" connectionId="0">
    <xmlCellPr id="1" uniqueName="LastYearQuarter3Female">
      <xmlPr mapId="5" xpath="/XMLDocumentSPB0204/ColumnAll/ColumnHeading/YearGroup/LastYear/Quarter/Quarter3/SexGroup/SexFemale/LastYearQuarter3Female" xmlDataType="string"/>
    </xmlCellPr>
  </singleXmlCell>
  <singleXmlCell id="173" r="L5" connectionId="0">
    <xmlCellPr id="1" uniqueName="LastYearQuarter4">
      <xmlPr mapId="5" xpath="/XMLDocumentSPB0204/ColumnAll/ColumnHeading/YearGroup/LastYear/Quarter/Quarter4/LastYearQuarter4" xmlDataType="string"/>
    </xmlCellPr>
  </singleXmlCell>
  <singleXmlCell id="174" r="L7" connectionId="0">
    <xmlCellPr id="1" uniqueName="LastYearQuarter4SexTotal">
      <xmlPr mapId="5" xpath="/XMLDocumentSPB0204/ColumnAll/ColumnHeading/YearGroup/LastYear/Quarter/Quarter4/SexGroup/SexTotal/LastYearQuarter4SexTotal" xmlDataType="string"/>
    </xmlCellPr>
  </singleXmlCell>
  <singleXmlCell id="175" r="M7" connectionId="0">
    <xmlCellPr id="1" uniqueName="LastYearQuarter4Male">
      <xmlPr mapId="5" xpath="/XMLDocumentSPB0204/ColumnAll/ColumnHeading/YearGroup/LastYear/Quarter/Quarter4/SexGroup/SexMale/LastYearQuarter4Male" xmlDataType="string"/>
    </xmlCellPr>
  </singleXmlCell>
  <singleXmlCell id="176" r="N7" connectionId="0">
    <xmlCellPr id="1" uniqueName="LastYearQuarter4Female">
      <xmlPr mapId="5" xpath="/XMLDocumentSPB0204/ColumnAll/ColumnHeading/YearGroup/LastYear/Quarter/Quarter4/SexGroup/SexFemale/LastYearQuarter4Female" xmlDataType="string"/>
    </xmlCellPr>
  </singleXmlCell>
  <singleXmlCell id="177" r="O4" connectionId="0">
    <xmlCellPr id="1" uniqueName="ThisYearGroup">
      <xmlPr mapId="5" xpath="/XMLDocumentSPB0204/ColumnAll/ColumnHeading/YearGroup/ThisYear/ThisYearGroup" xmlDataType="string"/>
    </xmlCellPr>
  </singleXmlCell>
  <singleXmlCell id="178" r="O5" connectionId="0">
    <xmlCellPr id="1" uniqueName="ThisYearQuarter1">
      <xmlPr mapId="5" xpath="/XMLDocumentSPB0204/ColumnAll/ColumnHeading/YearGroup/ThisYear/Quarter/Quarter1/ThisYearQuarter1" xmlDataType="string"/>
    </xmlCellPr>
  </singleXmlCell>
  <singleXmlCell id="179" r="O7" connectionId="0">
    <xmlCellPr id="1" uniqueName="ThisYearQuarter1SexTotal">
      <xmlPr mapId="5" xpath="/XMLDocumentSPB0204/ColumnAll/ColumnHeading/YearGroup/ThisYear/Quarter/Quarter1/SexGroup/SexTotal/ThisYearQuarter1SexTotal" xmlDataType="string"/>
    </xmlCellPr>
  </singleXmlCell>
  <singleXmlCell id="180" r="P7" connectionId="0">
    <xmlCellPr id="1" uniqueName="ThisYearQuarter1Male">
      <xmlPr mapId="5" xpath="/XMLDocumentSPB0204/ColumnAll/ColumnHeading/YearGroup/ThisYear/Quarter/Quarter1/SexGroup/SexMale/ThisYearQuarter1Male" xmlDataType="string"/>
    </xmlCellPr>
  </singleXmlCell>
  <singleXmlCell id="181" r="Q7" connectionId="0">
    <xmlCellPr id="1" uniqueName="ThisYearQuarter1Female">
      <xmlPr mapId="5" xpath="/XMLDocumentSPB0204/ColumnAll/ColumnHeading/YearGroup/ThisYear/Quarter/Quarter1/SexGroup/SexFemale/ThisYearQuarter1Female" xmlDataType="string"/>
    </xmlCellPr>
  </singleXmlCell>
  <singleXmlCell id="182" r="R4" connectionId="0">
    <xmlCellPr id="1" uniqueName="IndustryEn">
      <xmlPr mapId="5" xpath="/XMLDocumentSPB0204/ColumnAll/CornerEn/IndustryEn" xmlDataType="string"/>
    </xmlCellPr>
  </singleXmlCell>
  <singleXmlCell id="183" r="B37" connectionId="0">
    <xmlCellPr id="1" uniqueName="SourcesTh1">
      <xmlPr mapId="5" xpath="/XMLDocumentSPB0204/FooterAll/Sources/SourcesLabelTh/SourcesTh1" xmlDataType="string"/>
    </xmlCellPr>
  </singleXmlCell>
  <singleXmlCell id="187" r="B38" connectionId="0">
    <xmlCellPr id="1" uniqueName="SourcesEn1">
      <xmlPr mapId="5" xpath="/XMLDocumentSPB0204/FooterAll/Sources/SourcesLabelEn/SourcesEn1" xmlDataType="string"/>
    </xmlCellPr>
  </singleXmlCell>
  <singleXmlCell id="85" r="R37" connectionId="0">
    <xmlCellPr id="1" uniqueName="PagesNo">
      <xmlPr mapId="5" xpath="/XMLDocumentSPB0204/Pages/PagesNo" xmlDataType="integer"/>
    </xmlCellPr>
  </singleXmlCell>
  <singleXmlCell id="86" r="R38" connectionId="0">
    <xmlCellPr id="1" uniqueName="PagesAll">
      <xmlPr mapId="5" xpath="/XMLDocumentSPB0204/Pages/PagesAll" xmlDataType="integer"/>
    </xmlCellPr>
  </singleXmlCell>
  <singleXmlCell id="87" r="R39" connectionId="0">
    <xmlCellPr id="1" uniqueName="LinesNo">
      <xmlPr mapId="5" xpath="/XMLDocumentSPB02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0"/>
  <sheetViews>
    <sheetView showGridLines="0" tabSelected="1" workbookViewId="0">
      <selection activeCell="E14" sqref="E14"/>
    </sheetView>
  </sheetViews>
  <sheetFormatPr defaultColWidth="9.140625" defaultRowHeight="18.75" x14ac:dyDescent="0.5"/>
  <cols>
    <col min="1" max="1" width="11.85546875" style="7" customWidth="1"/>
    <col min="2" max="2" width="29.28515625" style="7" customWidth="1"/>
    <col min="3" max="3" width="7.5703125" style="7" customWidth="1"/>
    <col min="4" max="4" width="8.5703125" style="7" customWidth="1"/>
    <col min="5" max="5" width="7.85546875" style="7" customWidth="1"/>
    <col min="6" max="6" width="7.28515625" style="7" customWidth="1"/>
    <col min="7" max="7" width="7.85546875" style="7" customWidth="1"/>
    <col min="8" max="8" width="7.5703125" style="7" customWidth="1"/>
    <col min="9" max="9" width="7.7109375" style="7" customWidth="1"/>
    <col min="10" max="10" width="8" style="7" customWidth="1"/>
    <col min="11" max="11" width="7.7109375" style="7" customWidth="1"/>
    <col min="12" max="13" width="7.5703125" style="7" customWidth="1"/>
    <col min="14" max="15" width="8.140625" style="7" customWidth="1"/>
    <col min="16" max="16" width="7.28515625" style="7" customWidth="1"/>
    <col min="17" max="17" width="7.5703125" style="7" customWidth="1"/>
    <col min="18" max="18" width="41.7109375" style="3" customWidth="1"/>
    <col min="19" max="16384" width="9.140625" style="7"/>
  </cols>
  <sheetData>
    <row r="1" spans="1:18" s="4" customFormat="1" x14ac:dyDescent="0.3">
      <c r="A1" s="1" t="s">
        <v>114</v>
      </c>
      <c r="C1" s="26" t="s">
        <v>0</v>
      </c>
      <c r="D1" s="27">
        <v>2.4</v>
      </c>
      <c r="E1" s="26" t="s">
        <v>60</v>
      </c>
      <c r="F1" s="28"/>
      <c r="G1" s="28"/>
      <c r="H1" s="28"/>
      <c r="I1" s="28"/>
      <c r="J1" s="28"/>
      <c r="L1" s="4">
        <v>2560</v>
      </c>
      <c r="M1" s="6" t="s">
        <v>54</v>
      </c>
      <c r="N1" s="4">
        <v>2561</v>
      </c>
      <c r="R1" s="2"/>
    </row>
    <row r="2" spans="1:18" s="4" customFormat="1" x14ac:dyDescent="0.5">
      <c r="A2" s="25" t="s">
        <v>69</v>
      </c>
      <c r="C2" s="26" t="s">
        <v>44</v>
      </c>
      <c r="D2" s="27">
        <v>2.4</v>
      </c>
      <c r="E2" s="26" t="s">
        <v>61</v>
      </c>
      <c r="F2" s="28"/>
      <c r="G2" s="28"/>
      <c r="H2" s="28"/>
      <c r="I2" s="28"/>
      <c r="J2" s="28"/>
      <c r="L2" s="4">
        <v>2017</v>
      </c>
      <c r="M2" s="6" t="s">
        <v>54</v>
      </c>
      <c r="N2" s="4">
        <v>2018</v>
      </c>
      <c r="R2" s="2"/>
    </row>
    <row r="3" spans="1:18" s="4" customFormat="1" x14ac:dyDescent="0.3">
      <c r="A3" s="24" t="s">
        <v>94</v>
      </c>
      <c r="D3" s="5"/>
      <c r="M3" s="6"/>
      <c r="R3" s="2"/>
    </row>
    <row r="4" spans="1:18" x14ac:dyDescent="0.5">
      <c r="A4" s="9"/>
      <c r="B4" s="39" t="s">
        <v>2</v>
      </c>
      <c r="C4" s="47" t="s">
        <v>47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7" t="s">
        <v>48</v>
      </c>
      <c r="P4" s="48"/>
      <c r="Q4" s="49"/>
      <c r="R4" s="42" t="s">
        <v>3</v>
      </c>
    </row>
    <row r="5" spans="1:18" x14ac:dyDescent="0.5">
      <c r="A5" s="10"/>
      <c r="B5" s="40"/>
      <c r="C5" s="50" t="s">
        <v>55</v>
      </c>
      <c r="D5" s="51"/>
      <c r="E5" s="52"/>
      <c r="F5" s="50" t="s">
        <v>56</v>
      </c>
      <c r="G5" s="51"/>
      <c r="H5" s="52"/>
      <c r="I5" s="50" t="s">
        <v>57</v>
      </c>
      <c r="J5" s="51"/>
      <c r="K5" s="52"/>
      <c r="L5" s="50" t="s">
        <v>58</v>
      </c>
      <c r="M5" s="51"/>
      <c r="N5" s="52"/>
      <c r="O5" s="50" t="s">
        <v>59</v>
      </c>
      <c r="P5" s="51"/>
      <c r="Q5" s="52"/>
      <c r="R5" s="43"/>
    </row>
    <row r="6" spans="1:18" x14ac:dyDescent="0.5">
      <c r="A6" s="10"/>
      <c r="B6" s="40"/>
      <c r="C6" s="53"/>
      <c r="D6" s="54"/>
      <c r="E6" s="55"/>
      <c r="F6" s="53"/>
      <c r="G6" s="54"/>
      <c r="H6" s="55"/>
      <c r="I6" s="53"/>
      <c r="J6" s="54"/>
      <c r="K6" s="55"/>
      <c r="L6" s="53"/>
      <c r="M6" s="54"/>
      <c r="N6" s="55"/>
      <c r="O6" s="53"/>
      <c r="P6" s="54"/>
      <c r="Q6" s="55"/>
      <c r="R6" s="43"/>
    </row>
    <row r="7" spans="1:18" x14ac:dyDescent="0.5">
      <c r="A7" s="10"/>
      <c r="B7" s="40"/>
      <c r="C7" s="45" t="s">
        <v>53</v>
      </c>
      <c r="D7" s="45" t="s">
        <v>51</v>
      </c>
      <c r="E7" s="45" t="s">
        <v>52</v>
      </c>
      <c r="F7" s="45" t="s">
        <v>53</v>
      </c>
      <c r="G7" s="45" t="s">
        <v>51</v>
      </c>
      <c r="H7" s="45" t="s">
        <v>52</v>
      </c>
      <c r="I7" s="45" t="s">
        <v>53</v>
      </c>
      <c r="J7" s="45" t="s">
        <v>51</v>
      </c>
      <c r="K7" s="45" t="s">
        <v>52</v>
      </c>
      <c r="L7" s="45" t="s">
        <v>53</v>
      </c>
      <c r="M7" s="45" t="s">
        <v>51</v>
      </c>
      <c r="N7" s="45" t="s">
        <v>52</v>
      </c>
      <c r="O7" s="45" t="s">
        <v>53</v>
      </c>
      <c r="P7" s="45" t="s">
        <v>51</v>
      </c>
      <c r="Q7" s="45" t="s">
        <v>52</v>
      </c>
      <c r="R7" s="43"/>
    </row>
    <row r="8" spans="1:18" x14ac:dyDescent="0.5">
      <c r="A8" s="11"/>
      <c r="B8" s="4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4"/>
    </row>
    <row r="9" spans="1:18" x14ac:dyDescent="0.5">
      <c r="A9" s="29" t="s">
        <v>93</v>
      </c>
      <c r="B9" s="30" t="s">
        <v>112</v>
      </c>
      <c r="C9" s="30" t="s">
        <v>97</v>
      </c>
      <c r="D9" s="30" t="s">
        <v>98</v>
      </c>
      <c r="E9" s="30" t="s">
        <v>99</v>
      </c>
      <c r="F9" s="30" t="s">
        <v>100</v>
      </c>
      <c r="G9" s="30" t="s">
        <v>101</v>
      </c>
      <c r="H9" s="30" t="s">
        <v>102</v>
      </c>
      <c r="I9" s="30" t="s">
        <v>103</v>
      </c>
      <c r="J9" s="30" t="s">
        <v>104</v>
      </c>
      <c r="K9" s="30" t="s">
        <v>105</v>
      </c>
      <c r="L9" s="30" t="s">
        <v>106</v>
      </c>
      <c r="M9" s="30" t="s">
        <v>107</v>
      </c>
      <c r="N9" s="30" t="s">
        <v>108</v>
      </c>
      <c r="O9" s="30" t="s">
        <v>109</v>
      </c>
      <c r="P9" s="30" t="s">
        <v>110</v>
      </c>
      <c r="Q9" s="30" t="s">
        <v>111</v>
      </c>
      <c r="R9" s="31" t="s">
        <v>113</v>
      </c>
    </row>
    <row r="10" spans="1:18" s="4" customFormat="1" x14ac:dyDescent="0.5">
      <c r="A10" s="12" t="s">
        <v>66</v>
      </c>
      <c r="B10" s="23" t="s">
        <v>14</v>
      </c>
      <c r="C10" s="35">
        <v>487330</v>
      </c>
      <c r="D10" s="35">
        <v>255579</v>
      </c>
      <c r="E10" s="35">
        <v>231751</v>
      </c>
      <c r="F10" s="36">
        <v>476077</v>
      </c>
      <c r="G10" s="36">
        <v>263543</v>
      </c>
      <c r="H10" s="36">
        <v>212534</v>
      </c>
      <c r="I10" s="36">
        <f>Table8[[#This Row],[LastYearQuarter3Male]]+Table8[[#This Row],[LastYearQuarter3Female]]</f>
        <v>472988</v>
      </c>
      <c r="J10" s="36">
        <v>253841</v>
      </c>
      <c r="K10" s="36">
        <v>219147</v>
      </c>
      <c r="L10" s="36">
        <f>Table8[[#This Row],[LastYearQuarter4Male]]+Table8[[#This Row],[LastYearQuarter4Female]]</f>
        <v>458006</v>
      </c>
      <c r="M10" s="36">
        <v>246642</v>
      </c>
      <c r="N10" s="36">
        <v>211364</v>
      </c>
      <c r="O10" s="36">
        <f>Table8[[#This Row],[ThisYearQuarter1Male]]+Table8[[#This Row],[ThisYearQuarter1Female]]</f>
        <v>483393</v>
      </c>
      <c r="P10" s="36">
        <v>258857</v>
      </c>
      <c r="Q10" s="36">
        <v>224536</v>
      </c>
      <c r="R10" s="23" t="s">
        <v>1</v>
      </c>
    </row>
    <row r="11" spans="1:18" s="4" customFormat="1" x14ac:dyDescent="0.5">
      <c r="A11" s="12" t="s">
        <v>67</v>
      </c>
      <c r="B11" s="13" t="s">
        <v>28</v>
      </c>
      <c r="C11" s="35">
        <v>199809</v>
      </c>
      <c r="D11" s="35">
        <v>116614</v>
      </c>
      <c r="E11" s="35">
        <v>83195</v>
      </c>
      <c r="F11" s="37">
        <v>205262</v>
      </c>
      <c r="G11" s="38">
        <v>128964</v>
      </c>
      <c r="H11" s="38">
        <v>76298</v>
      </c>
      <c r="I11" s="37">
        <f>Table8[[#This Row],[LastYearQuarter3Male]]+Table8[[#This Row],[LastYearQuarter3Female]]</f>
        <v>199302</v>
      </c>
      <c r="J11" s="38">
        <v>114603</v>
      </c>
      <c r="K11" s="38">
        <v>84699</v>
      </c>
      <c r="L11" s="37">
        <f>Table8[[#This Row],[LastYearQuarter4Male]]+Table8[[#This Row],[LastYearQuarter4Female]]</f>
        <v>187008</v>
      </c>
      <c r="M11" s="38">
        <v>106395</v>
      </c>
      <c r="N11" s="38">
        <v>80613</v>
      </c>
      <c r="O11" s="37">
        <f>Table8[[#This Row],[ThisYearQuarter1Male]]+Table8[[#This Row],[ThisYearQuarter1Female]]</f>
        <v>212022</v>
      </c>
      <c r="P11" s="38">
        <v>126719</v>
      </c>
      <c r="Q11" s="38">
        <v>85303</v>
      </c>
      <c r="R11" s="14" t="s">
        <v>29</v>
      </c>
    </row>
    <row r="12" spans="1:18" x14ac:dyDescent="0.5">
      <c r="A12" s="15" t="s">
        <v>68</v>
      </c>
      <c r="B12" s="13" t="s">
        <v>26</v>
      </c>
      <c r="C12" s="35">
        <v>199809</v>
      </c>
      <c r="D12" s="35">
        <v>116614</v>
      </c>
      <c r="E12" s="35">
        <v>83194</v>
      </c>
      <c r="F12" s="37">
        <v>205262</v>
      </c>
      <c r="G12" s="38">
        <v>128964</v>
      </c>
      <c r="H12" s="38">
        <v>76298</v>
      </c>
      <c r="I12" s="37">
        <f>Table8[[#This Row],[LastYearQuarter3Male]]+Table8[[#This Row],[LastYearQuarter3Female]]</f>
        <v>199302</v>
      </c>
      <c r="J12" s="38">
        <v>114603</v>
      </c>
      <c r="K12" s="38">
        <v>84699</v>
      </c>
      <c r="L12" s="37">
        <f>Table8[[#This Row],[LastYearQuarter4Male]]+Table8[[#This Row],[LastYearQuarter4Female]]</f>
        <v>187008</v>
      </c>
      <c r="M12" s="38">
        <v>106395</v>
      </c>
      <c r="N12" s="38">
        <v>80613</v>
      </c>
      <c r="O12" s="37">
        <f>Table8[[#This Row],[ThisYearQuarter1Male]]+Table8[[#This Row],[ThisYearQuarter1Female]]</f>
        <v>212022</v>
      </c>
      <c r="P12" s="38">
        <v>126719</v>
      </c>
      <c r="Q12" s="38">
        <v>85303</v>
      </c>
      <c r="R12" s="13" t="s">
        <v>31</v>
      </c>
    </row>
    <row r="13" spans="1:18" x14ac:dyDescent="0.5">
      <c r="A13" s="15" t="s">
        <v>71</v>
      </c>
      <c r="B13" s="13" t="s">
        <v>27</v>
      </c>
      <c r="C13" s="35">
        <f>C10-C11</f>
        <v>287521</v>
      </c>
      <c r="D13" s="35">
        <f t="shared" ref="D13:E13" si="0">D10-D11</f>
        <v>138965</v>
      </c>
      <c r="E13" s="35">
        <f t="shared" si="0"/>
        <v>148556</v>
      </c>
      <c r="F13" s="37">
        <f>F10-F11</f>
        <v>270815</v>
      </c>
      <c r="G13" s="37">
        <f t="shared" ref="G13:Q13" si="1">G10-G11</f>
        <v>134579</v>
      </c>
      <c r="H13" s="37">
        <f t="shared" si="1"/>
        <v>136236</v>
      </c>
      <c r="I13" s="37">
        <f t="shared" si="1"/>
        <v>273686</v>
      </c>
      <c r="J13" s="37">
        <f t="shared" si="1"/>
        <v>139238</v>
      </c>
      <c r="K13" s="37">
        <f t="shared" si="1"/>
        <v>134448</v>
      </c>
      <c r="L13" s="37">
        <f t="shared" si="1"/>
        <v>270998</v>
      </c>
      <c r="M13" s="37">
        <f t="shared" si="1"/>
        <v>140247</v>
      </c>
      <c r="N13" s="37">
        <f t="shared" si="1"/>
        <v>130751</v>
      </c>
      <c r="O13" s="37">
        <f t="shared" si="1"/>
        <v>271371</v>
      </c>
      <c r="P13" s="37">
        <f t="shared" si="1"/>
        <v>132138</v>
      </c>
      <c r="Q13" s="37">
        <f t="shared" si="1"/>
        <v>139233</v>
      </c>
      <c r="R13" s="14" t="s">
        <v>30</v>
      </c>
    </row>
    <row r="14" spans="1:18" x14ac:dyDescent="0.5">
      <c r="A14" s="15" t="s">
        <v>73</v>
      </c>
      <c r="B14" s="13" t="s">
        <v>4</v>
      </c>
      <c r="C14" s="35">
        <v>0</v>
      </c>
      <c r="D14" s="35">
        <v>0</v>
      </c>
      <c r="E14" s="35">
        <v>0</v>
      </c>
      <c r="F14" s="37">
        <v>0</v>
      </c>
      <c r="G14" s="37">
        <v>0</v>
      </c>
      <c r="H14" s="37">
        <v>0</v>
      </c>
      <c r="I14" s="37">
        <f>Table8[[#This Row],[LastYearQuarter3Male]]+Table8[[#This Row],[LastYearQuarter3Female]]</f>
        <v>650</v>
      </c>
      <c r="J14" s="37">
        <v>650</v>
      </c>
      <c r="K14" s="37">
        <v>0</v>
      </c>
      <c r="L14" s="37">
        <f>Table8[[#This Row],[LastYearQuarter4Male]]+Table8[[#This Row],[LastYearQuarter4Female]]</f>
        <v>0</v>
      </c>
      <c r="M14" s="37">
        <v>0</v>
      </c>
      <c r="N14" s="37">
        <v>0</v>
      </c>
      <c r="O14" s="37">
        <f>Table8[[#This Row],[ThisYearQuarter1Male]]+Table8[[#This Row],[ThisYearQuarter1Female]]</f>
        <v>0</v>
      </c>
      <c r="P14" s="37">
        <v>0</v>
      </c>
      <c r="Q14" s="37">
        <v>0</v>
      </c>
      <c r="R14" s="13" t="s">
        <v>9</v>
      </c>
    </row>
    <row r="15" spans="1:18" x14ac:dyDescent="0.5">
      <c r="A15" s="15" t="s">
        <v>74</v>
      </c>
      <c r="B15" s="13" t="s">
        <v>5</v>
      </c>
      <c r="C15" s="35">
        <v>40355</v>
      </c>
      <c r="D15" s="35">
        <v>16800</v>
      </c>
      <c r="E15" s="35">
        <v>23554</v>
      </c>
      <c r="F15" s="37">
        <v>47708</v>
      </c>
      <c r="G15" s="38">
        <v>21465</v>
      </c>
      <c r="H15" s="38">
        <v>26243</v>
      </c>
      <c r="I15" s="37">
        <f>Table8[[#This Row],[LastYearQuarter3Male]]+Table8[[#This Row],[LastYearQuarter3Female]]</f>
        <v>40297</v>
      </c>
      <c r="J15" s="38">
        <v>19819</v>
      </c>
      <c r="K15" s="38">
        <v>20478</v>
      </c>
      <c r="L15" s="37">
        <f>Table8[[#This Row],[LastYearQuarter4Male]]+Table8[[#This Row],[LastYearQuarter4Female]]</f>
        <v>33136</v>
      </c>
      <c r="M15" s="38">
        <v>15707</v>
      </c>
      <c r="N15" s="38">
        <v>17429</v>
      </c>
      <c r="O15" s="37">
        <f>Table8[[#This Row],[ThisYearQuarter1Male]]+Table8[[#This Row],[ThisYearQuarter1Female]]</f>
        <v>44676</v>
      </c>
      <c r="P15" s="38">
        <v>17379</v>
      </c>
      <c r="Q15" s="38">
        <v>27297</v>
      </c>
      <c r="R15" s="13" t="s">
        <v>10</v>
      </c>
    </row>
    <row r="16" spans="1:18" x14ac:dyDescent="0.5">
      <c r="A16" s="15" t="s">
        <v>75</v>
      </c>
      <c r="B16" s="13" t="s">
        <v>15</v>
      </c>
      <c r="C16" s="35">
        <v>1943</v>
      </c>
      <c r="D16" s="35">
        <v>1289</v>
      </c>
      <c r="E16" s="35">
        <v>654</v>
      </c>
      <c r="F16" s="37">
        <v>323</v>
      </c>
      <c r="G16" s="38">
        <v>194</v>
      </c>
      <c r="H16" s="38">
        <v>130</v>
      </c>
      <c r="I16" s="37">
        <f>Table8[[#This Row],[LastYearQuarter3Male]]+Table8[[#This Row],[LastYearQuarter3Female]]</f>
        <v>0</v>
      </c>
      <c r="J16" s="38">
        <v>0</v>
      </c>
      <c r="K16" s="38">
        <v>0</v>
      </c>
      <c r="L16" s="37">
        <f>Table8[[#This Row],[LastYearQuarter4Male]]+Table8[[#This Row],[LastYearQuarter4Female]]</f>
        <v>0</v>
      </c>
      <c r="M16" s="38">
        <v>0</v>
      </c>
      <c r="N16" s="38">
        <v>0</v>
      </c>
      <c r="O16" s="37">
        <f>Table8[[#This Row],[ThisYearQuarter1Male]]+Table8[[#This Row],[ThisYearQuarter1Female]]</f>
        <v>1037</v>
      </c>
      <c r="P16" s="38">
        <v>804</v>
      </c>
      <c r="Q16" s="38">
        <v>233</v>
      </c>
      <c r="R16" s="13" t="s">
        <v>32</v>
      </c>
    </row>
    <row r="17" spans="1:18" x14ac:dyDescent="0.5">
      <c r="A17" s="15" t="s">
        <v>76</v>
      </c>
      <c r="B17" s="13" t="s">
        <v>49</v>
      </c>
      <c r="C17" s="35">
        <v>1801</v>
      </c>
      <c r="D17" s="35">
        <v>461</v>
      </c>
      <c r="E17" s="35">
        <v>1040</v>
      </c>
      <c r="F17" s="37">
        <v>1568</v>
      </c>
      <c r="G17" s="38">
        <v>1449</v>
      </c>
      <c r="H17" s="38">
        <v>118</v>
      </c>
      <c r="I17" s="37">
        <f>Table8[[#This Row],[LastYearQuarter3Male]]+Table8[[#This Row],[LastYearQuarter3Female]]</f>
        <v>134</v>
      </c>
      <c r="J17" s="38">
        <v>134</v>
      </c>
      <c r="K17" s="38">
        <v>0</v>
      </c>
      <c r="L17" s="37">
        <f>Table8[[#This Row],[LastYearQuarter4Male]]+Table8[[#This Row],[LastYearQuarter4Female]]</f>
        <v>1666</v>
      </c>
      <c r="M17" s="38">
        <v>961</v>
      </c>
      <c r="N17" s="38">
        <v>705</v>
      </c>
      <c r="O17" s="37">
        <f>Table8[[#This Row],[ThisYearQuarter1Male]]+Table8[[#This Row],[ThisYearQuarter1Female]]</f>
        <v>1753</v>
      </c>
      <c r="P17" s="38">
        <v>1072</v>
      </c>
      <c r="Q17" s="38">
        <v>681</v>
      </c>
      <c r="R17" s="13" t="s">
        <v>50</v>
      </c>
    </row>
    <row r="18" spans="1:18" x14ac:dyDescent="0.5">
      <c r="A18" s="15" t="s">
        <v>77</v>
      </c>
      <c r="B18" s="13" t="s">
        <v>6</v>
      </c>
      <c r="C18" s="35">
        <v>38027</v>
      </c>
      <c r="D18" s="35">
        <v>30822</v>
      </c>
      <c r="E18" s="35">
        <v>7205</v>
      </c>
      <c r="F18" s="37">
        <v>31218</v>
      </c>
      <c r="G18" s="38">
        <v>25481</v>
      </c>
      <c r="H18" s="38">
        <v>5737</v>
      </c>
      <c r="I18" s="37">
        <f>Table8[[#This Row],[LastYearQuarter3Male]]+Table8[[#This Row],[LastYearQuarter3Female]]</f>
        <v>30000</v>
      </c>
      <c r="J18" s="38">
        <v>23522</v>
      </c>
      <c r="K18" s="38">
        <v>6478</v>
      </c>
      <c r="L18" s="37">
        <f>Table8[[#This Row],[LastYearQuarter4Male]]+Table8[[#This Row],[LastYearQuarter4Female]]</f>
        <v>32988</v>
      </c>
      <c r="M18" s="38">
        <v>25107</v>
      </c>
      <c r="N18" s="38">
        <v>7881</v>
      </c>
      <c r="O18" s="37">
        <f>Table8[[#This Row],[ThisYearQuarter1Male]]+Table8[[#This Row],[ThisYearQuarter1Female]]</f>
        <v>37739</v>
      </c>
      <c r="P18" s="38">
        <v>29005</v>
      </c>
      <c r="Q18" s="38">
        <v>8734</v>
      </c>
      <c r="R18" s="13" t="s">
        <v>13</v>
      </c>
    </row>
    <row r="19" spans="1:18" x14ac:dyDescent="0.5">
      <c r="A19" s="15" t="s">
        <v>78</v>
      </c>
      <c r="B19" s="13" t="s">
        <v>16</v>
      </c>
      <c r="C19" s="35">
        <v>71096</v>
      </c>
      <c r="D19" s="35">
        <v>35096</v>
      </c>
      <c r="E19" s="35">
        <v>36000</v>
      </c>
      <c r="F19" s="37">
        <v>60757</v>
      </c>
      <c r="G19" s="38">
        <v>28456</v>
      </c>
      <c r="H19" s="38">
        <v>32301</v>
      </c>
      <c r="I19" s="37">
        <f>Table8[[#This Row],[LastYearQuarter3Male]]+Table8[[#This Row],[LastYearQuarter3Female]]</f>
        <v>67800</v>
      </c>
      <c r="J19" s="38">
        <v>32393</v>
      </c>
      <c r="K19" s="38">
        <v>35407</v>
      </c>
      <c r="L19" s="37">
        <f>Table8[[#This Row],[LastYearQuarter4Male]]+Table8[[#This Row],[LastYearQuarter4Female]]</f>
        <v>77112</v>
      </c>
      <c r="M19" s="38">
        <v>38789</v>
      </c>
      <c r="N19" s="38">
        <v>38323</v>
      </c>
      <c r="O19" s="37">
        <f>Table8[[#This Row],[ThisYearQuarter1Male]]+Table8[[#This Row],[ThisYearQuarter1Female]]</f>
        <v>64077</v>
      </c>
      <c r="P19" s="38">
        <v>33244</v>
      </c>
      <c r="Q19" s="38">
        <v>30833</v>
      </c>
      <c r="R19" s="13" t="s">
        <v>70</v>
      </c>
    </row>
    <row r="20" spans="1:18" x14ac:dyDescent="0.5">
      <c r="A20" s="15" t="s">
        <v>79</v>
      </c>
      <c r="B20" s="13" t="s">
        <v>45</v>
      </c>
      <c r="C20" s="35">
        <v>10279</v>
      </c>
      <c r="D20" s="35">
        <v>9000</v>
      </c>
      <c r="E20" s="35">
        <v>1279</v>
      </c>
      <c r="F20" s="37">
        <v>11497</v>
      </c>
      <c r="G20" s="38">
        <v>10790</v>
      </c>
      <c r="H20" s="38">
        <v>708</v>
      </c>
      <c r="I20" s="37">
        <f>Table8[[#This Row],[LastYearQuarter3Male]]+Table8[[#This Row],[LastYearQuarter3Female]]</f>
        <v>7660</v>
      </c>
      <c r="J20" s="38">
        <v>7462</v>
      </c>
      <c r="K20" s="38">
        <v>198</v>
      </c>
      <c r="L20" s="37">
        <f>Table8[[#This Row],[LastYearQuarter4Male]]+Table8[[#This Row],[LastYearQuarter4Female]]</f>
        <v>13544</v>
      </c>
      <c r="M20" s="38">
        <v>12358</v>
      </c>
      <c r="N20" s="38">
        <v>1186</v>
      </c>
      <c r="O20" s="37">
        <f>Table8[[#This Row],[ThisYearQuarter1Male]]+Table8[[#This Row],[ThisYearQuarter1Female]]</f>
        <v>11694</v>
      </c>
      <c r="P20" s="38">
        <v>9415</v>
      </c>
      <c r="Q20" s="38">
        <v>2279</v>
      </c>
      <c r="R20" s="13" t="s">
        <v>33</v>
      </c>
    </row>
    <row r="21" spans="1:18" x14ac:dyDescent="0.5">
      <c r="A21" s="15" t="s">
        <v>80</v>
      </c>
      <c r="B21" s="13" t="s">
        <v>46</v>
      </c>
      <c r="C21" s="35">
        <v>33575</v>
      </c>
      <c r="D21" s="35">
        <v>9570</v>
      </c>
      <c r="E21" s="35">
        <v>24005</v>
      </c>
      <c r="F21" s="37">
        <v>23219</v>
      </c>
      <c r="G21" s="38">
        <v>7160</v>
      </c>
      <c r="H21" s="38">
        <v>16059</v>
      </c>
      <c r="I21" s="37">
        <f>Table8[[#This Row],[LastYearQuarter3Male]]+Table8[[#This Row],[LastYearQuarter3Female]]</f>
        <v>39473</v>
      </c>
      <c r="J21" s="38">
        <v>13851</v>
      </c>
      <c r="K21" s="38">
        <v>25622</v>
      </c>
      <c r="L21" s="37">
        <f>Table8[[#This Row],[LastYearQuarter4Male]]+Table8[[#This Row],[LastYearQuarter4Female]]</f>
        <v>37484</v>
      </c>
      <c r="M21" s="38">
        <v>11603</v>
      </c>
      <c r="N21" s="38">
        <v>25881</v>
      </c>
      <c r="O21" s="37">
        <f>Table8[[#This Row],[ThisYearQuarter1Male]]+Table8[[#This Row],[ThisYearQuarter1Female]]</f>
        <v>33121</v>
      </c>
      <c r="P21" s="38">
        <v>9899</v>
      </c>
      <c r="Q21" s="38">
        <v>23222</v>
      </c>
      <c r="R21" s="13" t="s">
        <v>34</v>
      </c>
    </row>
    <row r="22" spans="1:18" x14ac:dyDescent="0.5">
      <c r="A22" s="15" t="s">
        <v>81</v>
      </c>
      <c r="B22" s="13" t="s">
        <v>17</v>
      </c>
      <c r="C22" s="35">
        <v>1561</v>
      </c>
      <c r="D22" s="35">
        <v>1375</v>
      </c>
      <c r="E22" s="35">
        <v>186</v>
      </c>
      <c r="F22" s="37">
        <v>138</v>
      </c>
      <c r="G22" s="38">
        <v>138</v>
      </c>
      <c r="H22" s="38">
        <v>0</v>
      </c>
      <c r="I22" s="37">
        <f>Table8[[#This Row],[LastYearQuarter3Male]]+Table8[[#This Row],[LastYearQuarter3Female]]</f>
        <v>1263</v>
      </c>
      <c r="J22" s="38">
        <v>606</v>
      </c>
      <c r="K22" s="38">
        <v>657</v>
      </c>
      <c r="L22" s="37">
        <f>Table8[[#This Row],[LastYearQuarter4Male]]+Table8[[#This Row],[LastYearQuarter4Female]]</f>
        <v>1236</v>
      </c>
      <c r="M22" s="38">
        <v>605</v>
      </c>
      <c r="N22" s="38">
        <v>631</v>
      </c>
      <c r="O22" s="37">
        <f>Table8[[#This Row],[ThisYearQuarter1Male]]+Table8[[#This Row],[ThisYearQuarter1Female]]</f>
        <v>670</v>
      </c>
      <c r="P22" s="38">
        <v>476</v>
      </c>
      <c r="Q22" s="38">
        <v>194</v>
      </c>
      <c r="R22" s="14" t="s">
        <v>35</v>
      </c>
    </row>
    <row r="23" spans="1:18" x14ac:dyDescent="0.5">
      <c r="A23" s="15" t="s">
        <v>72</v>
      </c>
      <c r="B23" s="13" t="s">
        <v>18</v>
      </c>
      <c r="C23" s="35">
        <v>4168</v>
      </c>
      <c r="D23" s="35">
        <v>1024</v>
      </c>
      <c r="E23" s="35">
        <v>3143</v>
      </c>
      <c r="F23" s="37">
        <v>5526</v>
      </c>
      <c r="G23" s="38">
        <v>1730</v>
      </c>
      <c r="H23" s="38">
        <v>3796</v>
      </c>
      <c r="I23" s="37">
        <f>Table8[[#This Row],[LastYearQuarter3Male]]+Table8[[#This Row],[LastYearQuarter3Female]]</f>
        <v>4933</v>
      </c>
      <c r="J23" s="38">
        <v>2490</v>
      </c>
      <c r="K23" s="38">
        <v>2443</v>
      </c>
      <c r="L23" s="37">
        <f>Table8[[#This Row],[LastYearQuarter4Male]]+Table8[[#This Row],[LastYearQuarter4Female]]</f>
        <v>3734</v>
      </c>
      <c r="M23" s="38">
        <v>1974</v>
      </c>
      <c r="N23" s="38">
        <v>1760</v>
      </c>
      <c r="O23" s="37">
        <f>Table8[[#This Row],[ThisYearQuarter1Male]]+Table8[[#This Row],[ThisYearQuarter1Female]]</f>
        <v>7346</v>
      </c>
      <c r="P23" s="38">
        <v>2753</v>
      </c>
      <c r="Q23" s="38">
        <v>4593</v>
      </c>
      <c r="R23" s="14" t="s">
        <v>36</v>
      </c>
    </row>
    <row r="24" spans="1:18" x14ac:dyDescent="0.5">
      <c r="A24" s="15" t="s">
        <v>82</v>
      </c>
      <c r="B24" s="14" t="s">
        <v>19</v>
      </c>
      <c r="C24" s="35">
        <v>446</v>
      </c>
      <c r="D24" s="35">
        <v>0</v>
      </c>
      <c r="E24" s="35">
        <v>446</v>
      </c>
      <c r="F24" s="37">
        <v>904</v>
      </c>
      <c r="G24" s="37">
        <v>239</v>
      </c>
      <c r="H24" s="37">
        <v>666</v>
      </c>
      <c r="I24" s="37">
        <f>Table8[[#This Row],[LastYearQuarter3Male]]+Table8[[#This Row],[LastYearQuarter3Female]]</f>
        <v>713</v>
      </c>
      <c r="J24" s="37">
        <v>306</v>
      </c>
      <c r="K24" s="37">
        <v>407</v>
      </c>
      <c r="L24" s="37">
        <f>Table8[[#This Row],[LastYearQuarter4Male]]+Table8[[#This Row],[LastYearQuarter4Female]]</f>
        <v>678</v>
      </c>
      <c r="M24" s="37">
        <v>0</v>
      </c>
      <c r="N24" s="37">
        <v>678</v>
      </c>
      <c r="O24" s="37">
        <f>Table8[[#This Row],[ThisYearQuarter1Male]]+Table8[[#This Row],[ThisYearQuarter1Female]]</f>
        <v>590</v>
      </c>
      <c r="P24" s="37">
        <v>65</v>
      </c>
      <c r="Q24" s="37">
        <v>525</v>
      </c>
      <c r="R24" s="14" t="s">
        <v>37</v>
      </c>
    </row>
    <row r="25" spans="1:18" x14ac:dyDescent="0.5">
      <c r="A25" s="15" t="s">
        <v>83</v>
      </c>
      <c r="B25" s="13" t="s">
        <v>20</v>
      </c>
      <c r="C25" s="35">
        <v>3466</v>
      </c>
      <c r="D25" s="35">
        <v>3200</v>
      </c>
      <c r="E25" s="35">
        <v>266</v>
      </c>
      <c r="F25" s="37">
        <v>1753</v>
      </c>
      <c r="G25" s="38">
        <v>1619</v>
      </c>
      <c r="H25" s="38">
        <v>135</v>
      </c>
      <c r="I25" s="37">
        <f>Table8[[#This Row],[LastYearQuarter3Male]]+Table8[[#This Row],[LastYearQuarter3Female]]</f>
        <v>2802</v>
      </c>
      <c r="J25" s="38">
        <v>1038</v>
      </c>
      <c r="K25" s="38">
        <v>1764</v>
      </c>
      <c r="L25" s="37">
        <f>Table8[[#This Row],[LastYearQuarter4Male]]+Table8[[#This Row],[LastYearQuarter4Female]]</f>
        <v>2982</v>
      </c>
      <c r="M25" s="38">
        <v>2609</v>
      </c>
      <c r="N25" s="37">
        <v>373</v>
      </c>
      <c r="O25" s="37">
        <f>Table8[[#This Row],[ThisYearQuarter1Male]]+Table8[[#This Row],[ThisYearQuarter1Female]]</f>
        <v>4710</v>
      </c>
      <c r="P25" s="38">
        <v>3594</v>
      </c>
      <c r="Q25" s="37">
        <v>1116</v>
      </c>
      <c r="R25" s="13" t="s">
        <v>38</v>
      </c>
    </row>
    <row r="26" spans="1:18" x14ac:dyDescent="0.5">
      <c r="A26" s="15" t="s">
        <v>84</v>
      </c>
      <c r="B26" s="13" t="s">
        <v>21</v>
      </c>
      <c r="C26" s="35">
        <v>5635</v>
      </c>
      <c r="D26" s="35">
        <v>3407</v>
      </c>
      <c r="E26" s="35">
        <v>2228</v>
      </c>
      <c r="F26" s="37">
        <v>5686</v>
      </c>
      <c r="G26" s="38">
        <v>2161</v>
      </c>
      <c r="H26" s="38">
        <v>3526</v>
      </c>
      <c r="I26" s="37">
        <f>Table8[[#This Row],[LastYearQuarter3Male]]+Table8[[#This Row],[LastYearQuarter3Female]]</f>
        <v>4770</v>
      </c>
      <c r="J26" s="38">
        <v>2532</v>
      </c>
      <c r="K26" s="38">
        <v>2238</v>
      </c>
      <c r="L26" s="37">
        <f>Table8[[#This Row],[LastYearQuarter4Male]]+Table8[[#This Row],[LastYearQuarter4Female]]</f>
        <v>1325</v>
      </c>
      <c r="M26" s="38">
        <v>1325</v>
      </c>
      <c r="N26" s="38">
        <v>0</v>
      </c>
      <c r="O26" s="37">
        <f>Table8[[#This Row],[ThisYearQuarter1Male]]+Table8[[#This Row],[ThisYearQuarter1Female]]</f>
        <v>4162</v>
      </c>
      <c r="P26" s="38">
        <v>2152</v>
      </c>
      <c r="Q26" s="38">
        <v>2010</v>
      </c>
      <c r="R26" s="14" t="s">
        <v>39</v>
      </c>
    </row>
    <row r="27" spans="1:18" x14ac:dyDescent="0.5">
      <c r="A27" s="15" t="s">
        <v>85</v>
      </c>
      <c r="B27" s="14" t="s">
        <v>62</v>
      </c>
      <c r="C27" s="35">
        <v>30978</v>
      </c>
      <c r="D27" s="35">
        <v>15606</v>
      </c>
      <c r="E27" s="35">
        <v>15371</v>
      </c>
      <c r="F27" s="37">
        <v>35910</v>
      </c>
      <c r="G27" s="38">
        <v>21114</v>
      </c>
      <c r="H27" s="38">
        <v>14796</v>
      </c>
      <c r="I27" s="37">
        <f>Table8[[#This Row],[LastYearQuarter3Male]]+Table8[[#This Row],[LastYearQuarter3Female]]</f>
        <v>29492</v>
      </c>
      <c r="J27" s="38">
        <v>19557</v>
      </c>
      <c r="K27" s="38">
        <v>9935</v>
      </c>
      <c r="L27" s="37">
        <f>Table8[[#This Row],[LastYearQuarter4Male]]+Table8[[#This Row],[LastYearQuarter4Female]]</f>
        <v>24785</v>
      </c>
      <c r="M27" s="38">
        <v>15390</v>
      </c>
      <c r="N27" s="38">
        <v>9395</v>
      </c>
      <c r="O27" s="37">
        <f>Table8[[#This Row],[ThisYearQuarter1Male]]+Table8[[#This Row],[ThisYearQuarter1Female]]</f>
        <v>21589</v>
      </c>
      <c r="P27" s="38">
        <v>10526</v>
      </c>
      <c r="Q27" s="38">
        <v>11063</v>
      </c>
      <c r="R27" s="14" t="s">
        <v>63</v>
      </c>
    </row>
    <row r="28" spans="1:18" x14ac:dyDescent="0.5">
      <c r="A28" s="15" t="s">
        <v>86</v>
      </c>
      <c r="B28" s="14" t="s">
        <v>7</v>
      </c>
      <c r="C28" s="35">
        <v>16169</v>
      </c>
      <c r="D28" s="35">
        <v>3616</v>
      </c>
      <c r="E28" s="35">
        <v>12553</v>
      </c>
      <c r="F28" s="37">
        <v>15320</v>
      </c>
      <c r="G28" s="38">
        <v>4263</v>
      </c>
      <c r="H28" s="38">
        <v>11056</v>
      </c>
      <c r="I28" s="37">
        <f>Table8[[#This Row],[LastYearQuarter3Male]]+Table8[[#This Row],[LastYearQuarter3Female]]</f>
        <v>18021</v>
      </c>
      <c r="J28" s="38">
        <v>7270</v>
      </c>
      <c r="K28" s="38">
        <v>10751</v>
      </c>
      <c r="L28" s="37">
        <f>Table8[[#This Row],[LastYearQuarter4Male]]+Table8[[#This Row],[LastYearQuarter4Female]]</f>
        <v>14961</v>
      </c>
      <c r="M28" s="38">
        <v>6257</v>
      </c>
      <c r="N28" s="38">
        <v>8704</v>
      </c>
      <c r="O28" s="37">
        <f>Table8[[#This Row],[ThisYearQuarter1Male]]+Table8[[#This Row],[ThisYearQuarter1Female]]</f>
        <v>17479</v>
      </c>
      <c r="P28" s="38">
        <v>5479</v>
      </c>
      <c r="Q28" s="38">
        <v>12000</v>
      </c>
      <c r="R28" s="14" t="s">
        <v>11</v>
      </c>
    </row>
    <row r="29" spans="1:18" x14ac:dyDescent="0.5">
      <c r="A29" s="15" t="s">
        <v>87</v>
      </c>
      <c r="B29" s="14" t="s">
        <v>22</v>
      </c>
      <c r="C29" s="35">
        <v>15553</v>
      </c>
      <c r="D29" s="35">
        <v>2859</v>
      </c>
      <c r="E29" s="35">
        <v>12693</v>
      </c>
      <c r="F29" s="37">
        <v>15785</v>
      </c>
      <c r="G29" s="38">
        <v>2990</v>
      </c>
      <c r="H29" s="38">
        <v>12794</v>
      </c>
      <c r="I29" s="37">
        <f>Table8[[#This Row],[LastYearQuarter3Male]]+Table8[[#This Row],[LastYearQuarter3Female]]</f>
        <v>11939</v>
      </c>
      <c r="J29" s="38">
        <v>3407</v>
      </c>
      <c r="K29" s="38">
        <v>8532</v>
      </c>
      <c r="L29" s="37">
        <f>Table8[[#This Row],[LastYearQuarter4Male]]+Table8[[#This Row],[LastYearQuarter4Female]]</f>
        <v>10579</v>
      </c>
      <c r="M29" s="38">
        <v>2914</v>
      </c>
      <c r="N29" s="38">
        <v>7665</v>
      </c>
      <c r="O29" s="37">
        <f>Table8[[#This Row],[ThisYearQuarter1Male]]+Table8[[#This Row],[ThisYearQuarter1Female]]</f>
        <v>8086</v>
      </c>
      <c r="P29" s="38">
        <v>1527</v>
      </c>
      <c r="Q29" s="38">
        <v>6559</v>
      </c>
      <c r="R29" s="14" t="s">
        <v>40</v>
      </c>
    </row>
    <row r="30" spans="1:18" x14ac:dyDescent="0.5">
      <c r="A30" s="15" t="s">
        <v>88</v>
      </c>
      <c r="B30" s="13" t="s">
        <v>23</v>
      </c>
      <c r="C30" s="35">
        <v>2200</v>
      </c>
      <c r="D30" s="35">
        <v>1883</v>
      </c>
      <c r="E30" s="35">
        <v>317</v>
      </c>
      <c r="F30" s="37">
        <v>3946</v>
      </c>
      <c r="G30" s="38">
        <v>2713</v>
      </c>
      <c r="H30" s="38">
        <v>1233</v>
      </c>
      <c r="I30" s="37">
        <f>Table8[[#This Row],[LastYearQuarter3Male]]+Table8[[#This Row],[LastYearQuarter3Female]]</f>
        <v>2503</v>
      </c>
      <c r="J30" s="38">
        <v>1481</v>
      </c>
      <c r="K30" s="38">
        <v>1022</v>
      </c>
      <c r="L30" s="37">
        <f>Table8[[#This Row],[LastYearQuarter4Male]]+Table8[[#This Row],[LastYearQuarter4Female]]</f>
        <v>1760</v>
      </c>
      <c r="M30" s="38">
        <v>1068</v>
      </c>
      <c r="N30" s="38">
        <v>692</v>
      </c>
      <c r="O30" s="37">
        <f>Table8[[#This Row],[ThisYearQuarter1Male]]+Table8[[#This Row],[ThisYearQuarter1Female]]</f>
        <v>2265</v>
      </c>
      <c r="P30" s="38">
        <v>1341</v>
      </c>
      <c r="Q30" s="38">
        <v>924</v>
      </c>
      <c r="R30" s="14" t="s">
        <v>41</v>
      </c>
    </row>
    <row r="31" spans="1:18" x14ac:dyDescent="0.5">
      <c r="A31" s="15" t="s">
        <v>89</v>
      </c>
      <c r="B31" s="13" t="s">
        <v>24</v>
      </c>
      <c r="C31" s="35">
        <v>7635</v>
      </c>
      <c r="D31" s="35">
        <v>2472</v>
      </c>
      <c r="E31" s="35">
        <v>5162</v>
      </c>
      <c r="F31" s="37">
        <v>6515</v>
      </c>
      <c r="G31" s="38">
        <v>2073</v>
      </c>
      <c r="H31" s="38">
        <v>4442</v>
      </c>
      <c r="I31" s="37">
        <f>Table8[[#This Row],[LastYearQuarter3Male]]+Table8[[#This Row],[LastYearQuarter3Female]]</f>
        <v>7938</v>
      </c>
      <c r="J31" s="38">
        <v>2144</v>
      </c>
      <c r="K31" s="38">
        <v>5794</v>
      </c>
      <c r="L31" s="37">
        <f>Table8[[#This Row],[LastYearQuarter4Male]]+Table8[[#This Row],[LastYearQuarter4Female]]</f>
        <v>9380</v>
      </c>
      <c r="M31" s="38">
        <v>2996</v>
      </c>
      <c r="N31" s="38">
        <v>6384</v>
      </c>
      <c r="O31" s="37">
        <f>Table8[[#This Row],[ThisYearQuarter1Male]]+Table8[[#This Row],[ThisYearQuarter1Female]]</f>
        <v>8678</v>
      </c>
      <c r="P31" s="38">
        <v>3298</v>
      </c>
      <c r="Q31" s="38">
        <v>5380</v>
      </c>
      <c r="R31" s="13" t="s">
        <v>42</v>
      </c>
    </row>
    <row r="32" spans="1:18" x14ac:dyDescent="0.5">
      <c r="A32" s="15" t="s">
        <v>90</v>
      </c>
      <c r="B32" s="13" t="s">
        <v>64</v>
      </c>
      <c r="C32" s="35">
        <v>2637</v>
      </c>
      <c r="D32" s="35">
        <v>184</v>
      </c>
      <c r="E32" s="35">
        <v>2453</v>
      </c>
      <c r="F32" s="37">
        <v>3041</v>
      </c>
      <c r="G32" s="38">
        <v>545</v>
      </c>
      <c r="H32" s="38">
        <v>2496</v>
      </c>
      <c r="I32" s="37">
        <f>Table8[[#This Row],[LastYearQuarter3Male]]+Table8[[#This Row],[LastYearQuarter3Female]]</f>
        <v>3299</v>
      </c>
      <c r="J32" s="38">
        <v>577</v>
      </c>
      <c r="K32" s="38">
        <v>2722</v>
      </c>
      <c r="L32" s="37">
        <f>Table8[[#This Row],[LastYearQuarter4Male]]+Table8[[#This Row],[LastYearQuarter4Female]]</f>
        <v>3649</v>
      </c>
      <c r="M32" s="38">
        <v>584</v>
      </c>
      <c r="N32" s="38">
        <v>3065</v>
      </c>
      <c r="O32" s="37">
        <f>Table8[[#This Row],[ThisYearQuarter1Male]]+Table8[[#This Row],[ThisYearQuarter1Female]]</f>
        <v>1701</v>
      </c>
      <c r="P32" s="38">
        <v>110</v>
      </c>
      <c r="Q32" s="38">
        <v>1591</v>
      </c>
      <c r="R32" s="14" t="s">
        <v>65</v>
      </c>
    </row>
    <row r="33" spans="1:18" x14ac:dyDescent="0.5">
      <c r="A33" s="15" t="s">
        <v>91</v>
      </c>
      <c r="B33" s="14" t="s">
        <v>25</v>
      </c>
      <c r="C33" s="35">
        <v>0</v>
      </c>
      <c r="D33" s="35">
        <v>0</v>
      </c>
      <c r="E33" s="35">
        <v>0</v>
      </c>
      <c r="F33" s="37">
        <v>0</v>
      </c>
      <c r="G33" s="38">
        <v>0</v>
      </c>
      <c r="H33" s="38">
        <v>0</v>
      </c>
      <c r="I33" s="37">
        <f>Table8[[#This Row],[LastYearQuarter3Male]]+Table8[[#This Row],[LastYearQuarter3Female]]</f>
        <v>0</v>
      </c>
      <c r="J33" s="38">
        <v>0</v>
      </c>
      <c r="K33" s="38">
        <v>0</v>
      </c>
      <c r="L33" s="37">
        <f>Table8[[#This Row],[LastYearQuarter4Male]]+Table8[[#This Row],[LastYearQuarter4Female]]</f>
        <v>0</v>
      </c>
      <c r="M33" s="38">
        <v>0</v>
      </c>
      <c r="N33" s="38"/>
      <c r="O33" s="37">
        <f>Table8[[#This Row],[ThisYearQuarter1Male]]+Table8[[#This Row],[ThisYearQuarter1Female]]</f>
        <v>0</v>
      </c>
      <c r="P33" s="38">
        <v>0</v>
      </c>
      <c r="Q33" s="38">
        <v>0</v>
      </c>
      <c r="R33" s="14" t="s">
        <v>43</v>
      </c>
    </row>
    <row r="34" spans="1:18" x14ac:dyDescent="0.5">
      <c r="A34" s="15" t="s">
        <v>92</v>
      </c>
      <c r="B34" s="14" t="s">
        <v>8</v>
      </c>
      <c r="C34" s="35">
        <v>0</v>
      </c>
      <c r="D34" s="35">
        <v>0</v>
      </c>
      <c r="E34" s="35">
        <v>0</v>
      </c>
      <c r="F34" s="37">
        <v>0</v>
      </c>
      <c r="G34" s="38">
        <v>0</v>
      </c>
      <c r="H34" s="38">
        <v>0</v>
      </c>
      <c r="I34" s="37">
        <f>Table8[[#This Row],[LastYearQuarter3Male]]+Table8[[#This Row],[LastYearQuarter3Female]]</f>
        <v>0</v>
      </c>
      <c r="J34" s="38">
        <v>0</v>
      </c>
      <c r="K34" s="38">
        <v>0</v>
      </c>
      <c r="L34" s="37">
        <f>Table8[[#This Row],[LastYearQuarter4Male]]+Table8[[#This Row],[LastYearQuarter4Female]]</f>
        <v>0</v>
      </c>
      <c r="M34" s="38">
        <v>0</v>
      </c>
      <c r="N34" s="38"/>
      <c r="O34" s="37">
        <f>Table8[[#This Row],[ThisYearQuarter1Male]]+Table8[[#This Row],[ThisYearQuarter1Female]]</f>
        <v>0</v>
      </c>
      <c r="P34" s="38">
        <v>0</v>
      </c>
      <c r="Q34" s="38">
        <v>0</v>
      </c>
      <c r="R34" s="14" t="s">
        <v>12</v>
      </c>
    </row>
    <row r="35" spans="1:18" x14ac:dyDescent="0.5">
      <c r="A35" s="11"/>
      <c r="B35" s="16"/>
      <c r="C35" s="32"/>
      <c r="D35" s="33"/>
      <c r="E35" s="34"/>
      <c r="F35" s="17"/>
      <c r="G35" s="18"/>
      <c r="H35" s="18"/>
      <c r="I35" s="17"/>
      <c r="J35" s="18"/>
      <c r="K35" s="18"/>
      <c r="L35" s="17"/>
      <c r="M35" s="18"/>
      <c r="N35" s="18"/>
      <c r="O35" s="17"/>
      <c r="P35" s="18"/>
      <c r="Q35" s="18"/>
      <c r="R35" s="19"/>
    </row>
    <row r="36" spans="1:18" x14ac:dyDescent="0.5">
      <c r="A36" s="20"/>
      <c r="D36" s="21"/>
      <c r="E36" s="20"/>
      <c r="F36" s="13"/>
      <c r="P36" s="3"/>
      <c r="R36" s="7"/>
    </row>
    <row r="37" spans="1:18" x14ac:dyDescent="0.5">
      <c r="B37" s="13" t="s">
        <v>96</v>
      </c>
      <c r="D37" s="21"/>
      <c r="E37" s="20"/>
      <c r="F37" s="13"/>
      <c r="P37" s="3"/>
      <c r="R37" s="22">
        <v>1</v>
      </c>
    </row>
    <row r="38" spans="1:18" x14ac:dyDescent="0.5">
      <c r="B38" s="13" t="s">
        <v>95</v>
      </c>
      <c r="R38" s="22">
        <v>118</v>
      </c>
    </row>
    <row r="39" spans="1:18" x14ac:dyDescent="0.3">
      <c r="B39" s="8"/>
      <c r="R39" s="22">
        <v>17</v>
      </c>
    </row>
    <row r="40" spans="1:18" x14ac:dyDescent="0.3">
      <c r="B40" s="8"/>
    </row>
  </sheetData>
  <mergeCells count="24">
    <mergeCell ref="I5:K6"/>
    <mergeCell ref="L5:N6"/>
    <mergeCell ref="O5:Q6"/>
    <mergeCell ref="M7:M8"/>
    <mergeCell ref="N7:N8"/>
    <mergeCell ref="O7:O8"/>
    <mergeCell ref="P7:P8"/>
    <mergeCell ref="Q7:Q8"/>
    <mergeCell ref="B4:B8"/>
    <mergeCell ref="R4:R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C4:N4"/>
    <mergeCell ref="O4:Q4"/>
    <mergeCell ref="C5:E6"/>
    <mergeCell ref="F5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2018-06-27T06:50:50Z</dcterms:modified>
</cp:coreProperties>
</file>