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525" yWindow="-75" windowWidth="10065" windowHeight="8655" tabRatio="658"/>
  </bookViews>
  <sheets>
    <sheet name="ตารางที่4ok" sheetId="19" r:id="rId1"/>
  </sheets>
  <definedNames>
    <definedName name="_xlnm.Print_Area" localSheetId="0">ตารางที่4ok!$A$1:$D$67</definedName>
  </definedNames>
  <calcPr calcId="124519"/>
</workbook>
</file>

<file path=xl/calcChain.xml><?xml version="1.0" encoding="utf-8"?>
<calcChain xmlns="http://schemas.openxmlformats.org/spreadsheetml/2006/main">
  <c r="B10" i="19"/>
  <c r="B7"/>
  <c r="B19"/>
  <c r="B17"/>
  <c r="C5" l="1"/>
  <c r="C49" s="1"/>
  <c r="B6"/>
  <c r="D5"/>
  <c r="B25"/>
  <c r="B8"/>
  <c r="B9"/>
  <c r="B11"/>
  <c r="B12"/>
  <c r="B13"/>
  <c r="B14"/>
  <c r="B15"/>
  <c r="B16"/>
  <c r="B18"/>
  <c r="B20"/>
  <c r="B22"/>
  <c r="B23"/>
  <c r="B24"/>
  <c r="B26"/>
  <c r="B28"/>
  <c r="B27"/>
  <c r="C41" l="1"/>
  <c r="C56"/>
  <c r="C44"/>
  <c r="B44"/>
  <c r="D40"/>
  <c r="D42"/>
  <c r="D44"/>
  <c r="D48"/>
  <c r="D50"/>
  <c r="D52"/>
  <c r="D57"/>
  <c r="D41"/>
  <c r="D43"/>
  <c r="D45"/>
  <c r="D47"/>
  <c r="D49"/>
  <c r="D51"/>
  <c r="D53"/>
  <c r="C61"/>
  <c r="C57"/>
  <c r="C52"/>
  <c r="C48"/>
  <c r="C40"/>
  <c r="C62"/>
  <c r="C58"/>
  <c r="C53"/>
  <c r="C45"/>
  <c r="C59"/>
  <c r="C54"/>
  <c r="C46"/>
  <c r="C42"/>
  <c r="C60"/>
  <c r="C51"/>
  <c r="C47"/>
  <c r="C43"/>
  <c r="D60"/>
  <c r="C39"/>
  <c r="D58"/>
  <c r="D54"/>
  <c r="D59"/>
  <c r="D56"/>
  <c r="B5"/>
  <c r="B49" s="1"/>
  <c r="D39"/>
  <c r="D62"/>
  <c r="D61"/>
  <c r="B46" l="1"/>
  <c r="B41"/>
  <c r="B42"/>
  <c r="B40"/>
  <c r="B52"/>
  <c r="B43"/>
  <c r="B50"/>
  <c r="B45"/>
  <c r="B47"/>
  <c r="B39"/>
  <c r="B48"/>
  <c r="B51"/>
  <c r="B61"/>
  <c r="B56"/>
  <c r="B57"/>
  <c r="B54"/>
  <c r="B58"/>
  <c r="B60"/>
  <c r="B59"/>
  <c r="B62"/>
</calcChain>
</file>

<file path=xl/sharedStrings.xml><?xml version="1.0" encoding="utf-8"?>
<sst xmlns="http://schemas.openxmlformats.org/spreadsheetml/2006/main" count="62" uniqueCount="37">
  <si>
    <t>รวม</t>
  </si>
  <si>
    <t>ชาย</t>
  </si>
  <si>
    <t>หญิง</t>
  </si>
  <si>
    <t>ยอดรวม</t>
  </si>
  <si>
    <t>อุตสาหกรรม</t>
  </si>
  <si>
    <t>6. การก่อสร้าง</t>
  </si>
  <si>
    <t>ร้อยละ</t>
  </si>
  <si>
    <t xml:space="preserve">           รวมทั้งการประกันสังคมภาคบังคับ</t>
  </si>
  <si>
    <t xml:space="preserve">7. การขายส่ง การขายปลีก </t>
  </si>
  <si>
    <t>10. ข้อมูลข่าวสารและการสื่อสาร</t>
  </si>
  <si>
    <t>2. การทำเหมืองแร่ และเหมืองหิน</t>
  </si>
  <si>
    <t>3. การผลิต</t>
  </si>
  <si>
    <t>4. การไฟฟ้า ก๊าซ และไอน้ำ</t>
  </si>
  <si>
    <t>9. กิจกรรมโรงแรม และ อาหาร</t>
  </si>
  <si>
    <t>12. กิจการด้านอสังหาริมทรัพย์</t>
  </si>
  <si>
    <t>15. การบริหารราชการ และการป้องกันประเทศ</t>
  </si>
  <si>
    <t>16. การศึกษา</t>
  </si>
  <si>
    <t>17. งานด้านสุขภาพ และงานสังคมสงเคราะห์</t>
  </si>
  <si>
    <t>19. กิจกรรมบริการด้านอื่น ๆ</t>
  </si>
  <si>
    <t>20. ลูกจ้างในครัวเรือนส่วนบุคคล</t>
  </si>
  <si>
    <t>21. องค์การระหว่างประเทศและองค์การต่างประเทศอื่นๆและสมาชิก</t>
  </si>
  <si>
    <t>22. ไม่ทราบ</t>
  </si>
  <si>
    <t>11. กิจกรรมทางการเงินและการประกันภัย</t>
  </si>
  <si>
    <t xml:space="preserve">1. เกษตรกรรม การป่าไม้และการประมง </t>
  </si>
  <si>
    <t>1. เกษตรกรรม การป่าไม้และการประมง</t>
  </si>
  <si>
    <t>จำนวน (คน)</t>
  </si>
  <si>
    <t>.. จำนวนเล็กน้อย</t>
  </si>
  <si>
    <t>8. การขนส่งที่เก็บสินค้า</t>
  </si>
  <si>
    <t>5. การจัดหาน้ำ บำบัดน้ำเสีย</t>
  </si>
  <si>
    <t>13. กิจกรรมทางวิชาชีพและเทคนิค</t>
  </si>
  <si>
    <t>14. กิจกรรมการบริหารและสนับสนุน</t>
  </si>
  <si>
    <t>18. ศิลปะความบันเทิง  นันทนาการ</t>
  </si>
  <si>
    <t>21. องค์การระหว่างประเทศและองค์การต่างประเทศอื่นๆ และสมาชิก</t>
  </si>
  <si>
    <t xml:space="preserve"> . .</t>
  </si>
  <si>
    <t>ตารางที่  4   จำนวน และร้อยละของผู้มีงานทำ จำแนกตามอุตสาหกรรม และเพศ เดือนสิงหาคม พ.ศ. 2559</t>
  </si>
  <si>
    <t>ตารางที่  4   จำนวน และร้อยละของผู้มีงานทำ จำแนกตามอุตสาหกรรม และเพศ เดือนสิงหาคม พ.ศ. 2559 (ต่อ)</t>
  </si>
  <si>
    <t>แหล่งที่มา  :  สรุปผลการสำรวจโครงการสำรวจภาวะการทำงานของประชากรจังหวัดเลย เดือนสิงหาคม พ.ศ. 2559</t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</si>
</sst>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43" formatCode="_-* #,##0.00_-;\-* #,##0.00_-;_-* &quot;-&quot;??_-;_-@_-"/>
    <numFmt numFmtId="189" formatCode="0.000"/>
    <numFmt numFmtId="190" formatCode="0.0"/>
    <numFmt numFmtId="191" formatCode="_-* #,##0_-;\-* #,##0_-;_-* &quot;-&quot;??_-;_-@_-"/>
    <numFmt numFmtId="192" formatCode="_-* #,##0.0_-;\-* #,##0.0_-;_-* &quot;-&quot;_-;_-@_-"/>
    <numFmt numFmtId="194" formatCode="_-#,##0.0_-;\-#,##0.0_-;_-&quot;-&quot;_-;_-@_-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b/>
      <sz val="17"/>
      <color indexed="8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top"/>
    </xf>
    <xf numFmtId="0" fontId="6" fillId="0" borderId="0" xfId="3" applyFont="1"/>
    <xf numFmtId="0" fontId="7" fillId="0" borderId="0" xfId="3" applyFont="1"/>
    <xf numFmtId="0" fontId="6" fillId="0" borderId="0" xfId="3" applyFont="1" applyAlignment="1">
      <alignment vertical="center"/>
    </xf>
    <xf numFmtId="190" fontId="7" fillId="0" borderId="0" xfId="3" applyNumberFormat="1" applyFont="1" applyAlignment="1">
      <alignment vertical="center"/>
    </xf>
    <xf numFmtId="0" fontId="7" fillId="0" borderId="0" xfId="3" applyFont="1" applyAlignment="1">
      <alignment vertical="center"/>
    </xf>
    <xf numFmtId="190" fontId="6" fillId="0" borderId="0" xfId="3" applyNumberFormat="1" applyFont="1" applyAlignment="1">
      <alignment vertical="center"/>
    </xf>
    <xf numFmtId="190" fontId="7" fillId="0" borderId="0" xfId="3" applyNumberFormat="1" applyFont="1"/>
    <xf numFmtId="0" fontId="6" fillId="0" borderId="1" xfId="3" applyFont="1" applyBorder="1" applyAlignment="1">
      <alignment horizontal="center"/>
    </xf>
    <xf numFmtId="0" fontId="6" fillId="0" borderId="1" xfId="3" applyFont="1" applyBorder="1" applyAlignment="1">
      <alignment horizontal="right"/>
    </xf>
    <xf numFmtId="0" fontId="8" fillId="0" borderId="1" xfId="3" applyFont="1" applyBorder="1" applyAlignment="1">
      <alignment horizontal="right"/>
    </xf>
    <xf numFmtId="0" fontId="6" fillId="0" borderId="0" xfId="3" applyFont="1" applyBorder="1" applyAlignment="1">
      <alignment horizontal="center"/>
    </xf>
    <xf numFmtId="0" fontId="8" fillId="0" borderId="0" xfId="3" applyFont="1" applyAlignment="1">
      <alignment horizontal="center"/>
    </xf>
    <xf numFmtId="41" fontId="6" fillId="0" borderId="0" xfId="1" applyNumberFormat="1" applyFont="1" applyFill="1" applyBorder="1" applyAlignment="1">
      <alignment horizontal="right"/>
    </xf>
    <xf numFmtId="41" fontId="6" fillId="0" borderId="0" xfId="1" applyNumberFormat="1" applyFont="1" applyBorder="1" applyAlignment="1">
      <alignment horizontal="right"/>
    </xf>
    <xf numFmtId="0" fontId="9" fillId="0" borderId="0" xfId="3" quotePrefix="1" applyFont="1" applyAlignment="1" applyProtection="1">
      <alignment horizontal="left"/>
    </xf>
    <xf numFmtId="41" fontId="9" fillId="0" borderId="0" xfId="1" applyNumberFormat="1" applyFont="1" applyBorder="1" applyAlignment="1">
      <alignment horizontal="right"/>
    </xf>
    <xf numFmtId="41" fontId="9" fillId="0" borderId="0" xfId="1" applyNumberFormat="1" applyFont="1" applyAlignment="1">
      <alignment horizontal="right"/>
    </xf>
    <xf numFmtId="41" fontId="7" fillId="0" borderId="0" xfId="3" applyNumberFormat="1" applyFont="1" applyAlignment="1">
      <alignment vertical="center"/>
    </xf>
    <xf numFmtId="0" fontId="9" fillId="0" borderId="0" xfId="3" applyFont="1" applyAlignment="1" applyProtection="1">
      <alignment horizontal="left"/>
    </xf>
    <xf numFmtId="0" fontId="9" fillId="0" borderId="0" xfId="3" applyFont="1" applyBorder="1" applyAlignment="1" applyProtection="1">
      <alignment horizontal="left"/>
    </xf>
    <xf numFmtId="190" fontId="7" fillId="0" borderId="0" xfId="3" applyNumberFormat="1" applyFont="1" applyBorder="1"/>
    <xf numFmtId="0" fontId="7" fillId="0" borderId="0" xfId="3" applyFont="1" applyBorder="1"/>
    <xf numFmtId="0" fontId="9" fillId="0" borderId="0" xfId="3" applyFont="1" applyBorder="1" applyAlignment="1"/>
    <xf numFmtId="41" fontId="7" fillId="0" borderId="0" xfId="1" applyNumberFormat="1" applyFont="1" applyAlignment="1">
      <alignment horizontal="right"/>
    </xf>
    <xf numFmtId="0" fontId="9" fillId="0" borderId="0" xfId="3" applyFont="1" applyAlignment="1"/>
    <xf numFmtId="41" fontId="9" fillId="0" borderId="0" xfId="3" applyNumberFormat="1" applyFont="1" applyAlignment="1"/>
    <xf numFmtId="0" fontId="9" fillId="0" borderId="2" xfId="3" applyFont="1" applyBorder="1" applyAlignment="1"/>
    <xf numFmtId="41" fontId="9" fillId="0" borderId="2" xfId="1" applyNumberFormat="1" applyFont="1" applyBorder="1" applyAlignment="1">
      <alignment horizontal="right"/>
    </xf>
    <xf numFmtId="41" fontId="9" fillId="0" borderId="2" xfId="3" applyNumberFormat="1" applyFont="1" applyBorder="1" applyAlignment="1">
      <alignment horizontal="right"/>
    </xf>
    <xf numFmtId="0" fontId="9" fillId="0" borderId="0" xfId="3" applyFont="1" applyBorder="1"/>
    <xf numFmtId="191" fontId="8" fillId="0" borderId="3" xfId="1" applyNumberFormat="1" applyFont="1" applyBorder="1" applyAlignment="1">
      <alignment horizontal="right"/>
    </xf>
    <xf numFmtId="191" fontId="9" fillId="0" borderId="0" xfId="1" applyNumberFormat="1" applyFont="1" applyBorder="1" applyAlignment="1">
      <alignment horizontal="center"/>
    </xf>
    <xf numFmtId="191" fontId="8" fillId="0" borderId="0" xfId="1" applyNumberFormat="1" applyFont="1" applyBorder="1" applyAlignment="1">
      <alignment horizontal="right"/>
    </xf>
    <xf numFmtId="0" fontId="8" fillId="0" borderId="1" xfId="3" applyFont="1" applyBorder="1" applyAlignment="1">
      <alignment horizontal="center" vertical="center"/>
    </xf>
    <xf numFmtId="0" fontId="9" fillId="0" borderId="0" xfId="3" applyFont="1"/>
    <xf numFmtId="192" fontId="8" fillId="0" borderId="0" xfId="3" applyNumberFormat="1" applyFont="1" applyAlignment="1">
      <alignment horizontal="right"/>
    </xf>
    <xf numFmtId="192" fontId="6" fillId="0" borderId="0" xfId="3" applyNumberFormat="1" applyFont="1" applyAlignment="1">
      <alignment vertical="center"/>
    </xf>
    <xf numFmtId="190" fontId="6" fillId="0" borderId="0" xfId="3" applyNumberFormat="1" applyFont="1" applyAlignment="1">
      <alignment horizontal="right"/>
    </xf>
    <xf numFmtId="189" fontId="6" fillId="0" borderId="0" xfId="3" applyNumberFormat="1" applyFont="1" applyAlignment="1">
      <alignment vertical="center"/>
    </xf>
    <xf numFmtId="192" fontId="9" fillId="0" borderId="0" xfId="3" applyNumberFormat="1" applyFont="1" applyAlignment="1">
      <alignment horizontal="right"/>
    </xf>
    <xf numFmtId="190" fontId="7" fillId="0" borderId="0" xfId="3" applyNumberFormat="1" applyFont="1" applyAlignment="1">
      <alignment horizontal="right"/>
    </xf>
    <xf numFmtId="194" fontId="9" fillId="0" borderId="0" xfId="3" applyNumberFormat="1" applyFont="1" applyAlignment="1">
      <alignment horizontal="right"/>
    </xf>
    <xf numFmtId="192" fontId="9" fillId="0" borderId="2" xfId="3" applyNumberFormat="1" applyFont="1" applyBorder="1" applyAlignment="1">
      <alignment horizontal="right"/>
    </xf>
    <xf numFmtId="190" fontId="9" fillId="0" borderId="0" xfId="3" applyNumberFormat="1" applyFont="1"/>
    <xf numFmtId="190" fontId="9" fillId="0" borderId="3" xfId="3" applyNumberFormat="1" applyFont="1" applyBorder="1"/>
    <xf numFmtId="0" fontId="10" fillId="0" borderId="0" xfId="0" applyFont="1" applyBorder="1"/>
    <xf numFmtId="0" fontId="3" fillId="2" borderId="0" xfId="0" applyFont="1" applyFill="1"/>
    <xf numFmtId="0" fontId="6" fillId="0" borderId="3" xfId="3" applyFont="1" applyBorder="1" applyAlignment="1">
      <alignment horizontal="center"/>
    </xf>
    <xf numFmtId="0" fontId="8" fillId="0" borderId="0" xfId="3" applyFont="1" applyAlignment="1">
      <alignment horizontal="center"/>
    </xf>
  </cellXfs>
  <cellStyles count="9">
    <cellStyle name="Comma 2" xfId="1"/>
    <cellStyle name="Comma 2 2" xfId="2"/>
    <cellStyle name="Normal 2" xfId="3"/>
    <cellStyle name="Normal 2 2" xfId="4"/>
    <cellStyle name="เครื่องหมายจุลภาค 2" xfId="5"/>
    <cellStyle name="เครื่องหมายจุลภาค 3" xfId="7"/>
    <cellStyle name="ปกติ" xfId="0" builtinId="0"/>
    <cellStyle name="ปกติ 2" xfId="6"/>
    <cellStyle name="ปกติ 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I65"/>
  <sheetViews>
    <sheetView showGridLines="0" tabSelected="1" view="pageBreakPreview" zoomScale="80" zoomScaleNormal="75" zoomScaleSheetLayoutView="80" workbookViewId="0">
      <selection activeCell="A65" sqref="A65:XFD65"/>
    </sheetView>
  </sheetViews>
  <sheetFormatPr defaultRowHeight="18" customHeight="1"/>
  <cols>
    <col min="1" max="1" width="63.28515625" style="8" customWidth="1"/>
    <col min="2" max="2" width="14.7109375" style="8" customWidth="1"/>
    <col min="3" max="4" width="13.7109375" style="8" customWidth="1"/>
    <col min="5" max="5" width="9.5703125" style="8" bestFit="1" customWidth="1"/>
    <col min="6" max="6" width="11.140625" style="8" bestFit="1" customWidth="1"/>
    <col min="7" max="16384" width="9.140625" style="8"/>
  </cols>
  <sheetData>
    <row r="1" spans="1:6" s="7" customFormat="1" ht="22.5">
      <c r="A1" s="7" t="s">
        <v>34</v>
      </c>
      <c r="B1" s="8"/>
      <c r="C1" s="8"/>
      <c r="D1" s="8"/>
    </row>
    <row r="2" spans="1:6" s="4" customFormat="1" ht="8.25" customHeight="1">
      <c r="A2" s="5"/>
    </row>
    <row r="3" spans="1:6" s="7" customFormat="1" ht="22.5">
      <c r="A3" s="14" t="s">
        <v>4</v>
      </c>
      <c r="B3" s="15" t="s">
        <v>0</v>
      </c>
      <c r="C3" s="16" t="s">
        <v>1</v>
      </c>
      <c r="D3" s="15" t="s">
        <v>2</v>
      </c>
    </row>
    <row r="4" spans="1:6" s="7" customFormat="1" ht="22.5">
      <c r="A4" s="17"/>
      <c r="B4" s="54" t="s">
        <v>25</v>
      </c>
      <c r="C4" s="54"/>
      <c r="D4" s="54"/>
    </row>
    <row r="5" spans="1:6" s="9" customFormat="1" ht="22.5">
      <c r="A5" s="18" t="s">
        <v>3</v>
      </c>
      <c r="B5" s="19">
        <f>C5+D5</f>
        <v>312796</v>
      </c>
      <c r="C5" s="19">
        <f>SUM(C6:C28)</f>
        <v>168801</v>
      </c>
      <c r="D5" s="20">
        <f>SUM(D6:D28)</f>
        <v>143995</v>
      </c>
      <c r="E5" s="12"/>
    </row>
    <row r="6" spans="1:6" s="11" customFormat="1" ht="28.5" customHeight="1">
      <c r="A6" s="21" t="s">
        <v>24</v>
      </c>
      <c r="B6" s="22">
        <f>C6+D6</f>
        <v>226515</v>
      </c>
      <c r="C6" s="23">
        <v>124722</v>
      </c>
      <c r="D6" s="23">
        <v>101793</v>
      </c>
      <c r="E6" s="10"/>
      <c r="F6" s="24"/>
    </row>
    <row r="7" spans="1:6" s="11" customFormat="1" ht="28.5" customHeight="1">
      <c r="A7" s="25" t="s">
        <v>10</v>
      </c>
      <c r="B7" s="22">
        <f t="shared" ref="B7:B26" si="0">C7+D7</f>
        <v>491</v>
      </c>
      <c r="C7" s="23">
        <v>491</v>
      </c>
      <c r="D7" s="22">
        <v>0</v>
      </c>
      <c r="E7" s="10"/>
    </row>
    <row r="8" spans="1:6" s="11" customFormat="1" ht="28.5" customHeight="1">
      <c r="A8" s="25" t="s">
        <v>11</v>
      </c>
      <c r="B8" s="22">
        <f t="shared" si="0"/>
        <v>6043</v>
      </c>
      <c r="C8" s="23">
        <v>4021</v>
      </c>
      <c r="D8" s="23">
        <v>2022</v>
      </c>
      <c r="E8" s="10"/>
    </row>
    <row r="9" spans="1:6" s="11" customFormat="1" ht="28.5" customHeight="1">
      <c r="A9" s="21" t="s">
        <v>12</v>
      </c>
      <c r="B9" s="22">
        <f t="shared" si="0"/>
        <v>350</v>
      </c>
      <c r="C9" s="23">
        <v>350</v>
      </c>
      <c r="D9" s="22">
        <v>0</v>
      </c>
      <c r="E9" s="10"/>
    </row>
    <row r="10" spans="1:6" s="11" customFormat="1" ht="28.5" customHeight="1">
      <c r="A10" s="25" t="s">
        <v>28</v>
      </c>
      <c r="B10" s="22">
        <f t="shared" si="0"/>
        <v>86</v>
      </c>
      <c r="C10" s="22">
        <v>86</v>
      </c>
      <c r="D10" s="22">
        <v>0</v>
      </c>
      <c r="E10" s="10"/>
    </row>
    <row r="11" spans="1:6" ht="28.5" customHeight="1">
      <c r="A11" s="21" t="s">
        <v>5</v>
      </c>
      <c r="B11" s="22">
        <f t="shared" si="0"/>
        <v>8813</v>
      </c>
      <c r="C11" s="23">
        <v>7493</v>
      </c>
      <c r="D11" s="23">
        <v>1320</v>
      </c>
      <c r="E11" s="13"/>
    </row>
    <row r="12" spans="1:6" ht="28.5" customHeight="1">
      <c r="A12" s="25" t="s">
        <v>8</v>
      </c>
      <c r="B12" s="22">
        <f t="shared" si="0"/>
        <v>24497</v>
      </c>
      <c r="C12" s="23">
        <v>10460</v>
      </c>
      <c r="D12" s="23">
        <v>14037</v>
      </c>
      <c r="E12" s="13"/>
    </row>
    <row r="13" spans="1:6" ht="28.5" customHeight="1">
      <c r="A13" s="25" t="s">
        <v>27</v>
      </c>
      <c r="B13" s="22">
        <f t="shared" si="0"/>
        <v>751</v>
      </c>
      <c r="C13" s="23">
        <v>676</v>
      </c>
      <c r="D13" s="22">
        <v>75</v>
      </c>
      <c r="E13" s="13"/>
    </row>
    <row r="14" spans="1:6" s="28" customFormat="1" ht="28.5" customHeight="1">
      <c r="A14" s="26" t="s">
        <v>13</v>
      </c>
      <c r="B14" s="22">
        <f t="shared" si="0"/>
        <v>10691</v>
      </c>
      <c r="C14" s="23">
        <v>4041</v>
      </c>
      <c r="D14" s="23">
        <v>6650</v>
      </c>
      <c r="E14" s="27"/>
    </row>
    <row r="15" spans="1:6" ht="28.5" customHeight="1">
      <c r="A15" s="29" t="s">
        <v>9</v>
      </c>
      <c r="B15" s="22">
        <f t="shared" si="0"/>
        <v>576</v>
      </c>
      <c r="C15" s="23">
        <v>336</v>
      </c>
      <c r="D15" s="22">
        <v>240</v>
      </c>
      <c r="E15" s="13"/>
    </row>
    <row r="16" spans="1:6" ht="28.5" customHeight="1">
      <c r="A16" s="29" t="s">
        <v>22</v>
      </c>
      <c r="B16" s="22">
        <f t="shared" si="0"/>
        <v>1361</v>
      </c>
      <c r="C16" s="23">
        <v>596</v>
      </c>
      <c r="D16" s="23">
        <v>765</v>
      </c>
      <c r="E16" s="13"/>
    </row>
    <row r="17" spans="1:5" ht="28.5" customHeight="1">
      <c r="A17" s="29" t="s">
        <v>14</v>
      </c>
      <c r="B17" s="22">
        <f>C17+D17</f>
        <v>587</v>
      </c>
      <c r="C17" s="23">
        <v>276</v>
      </c>
      <c r="D17" s="22">
        <v>311</v>
      </c>
      <c r="E17" s="13"/>
    </row>
    <row r="18" spans="1:5" ht="28.5" customHeight="1">
      <c r="A18" s="29" t="s">
        <v>29</v>
      </c>
      <c r="B18" s="22">
        <f t="shared" si="0"/>
        <v>468</v>
      </c>
      <c r="C18" s="23">
        <v>187</v>
      </c>
      <c r="D18" s="23">
        <v>281</v>
      </c>
      <c r="E18" s="13"/>
    </row>
    <row r="19" spans="1:5" ht="28.5" customHeight="1">
      <c r="A19" s="29" t="s">
        <v>30</v>
      </c>
      <c r="B19" s="22">
        <f>C19+D19</f>
        <v>122</v>
      </c>
      <c r="C19" s="22">
        <v>122</v>
      </c>
      <c r="D19" s="30">
        <v>0</v>
      </c>
      <c r="E19" s="13"/>
    </row>
    <row r="20" spans="1:5" ht="28.5" customHeight="1">
      <c r="A20" s="31" t="s">
        <v>15</v>
      </c>
      <c r="B20" s="22">
        <f t="shared" si="0"/>
        <v>8777</v>
      </c>
      <c r="C20" s="23">
        <v>6450</v>
      </c>
      <c r="D20" s="23">
        <v>2327</v>
      </c>
      <c r="E20" s="13"/>
    </row>
    <row r="21" spans="1:5" ht="23.25" customHeight="1">
      <c r="A21" s="31" t="s">
        <v>7</v>
      </c>
      <c r="B21" s="22"/>
      <c r="C21" s="23"/>
      <c r="D21" s="32"/>
      <c r="E21" s="13"/>
    </row>
    <row r="22" spans="1:5" ht="28.5" customHeight="1">
      <c r="A22" s="31" t="s">
        <v>16</v>
      </c>
      <c r="B22" s="22">
        <f t="shared" si="0"/>
        <v>6732</v>
      </c>
      <c r="C22" s="23">
        <v>3104</v>
      </c>
      <c r="D22" s="23">
        <v>3628</v>
      </c>
      <c r="E22" s="13"/>
    </row>
    <row r="23" spans="1:5" ht="28.5" customHeight="1">
      <c r="A23" s="31" t="s">
        <v>17</v>
      </c>
      <c r="B23" s="22">
        <f t="shared" si="0"/>
        <v>2350</v>
      </c>
      <c r="C23" s="23">
        <v>192</v>
      </c>
      <c r="D23" s="23">
        <v>2158</v>
      </c>
      <c r="E23" s="13"/>
    </row>
    <row r="24" spans="1:5" ht="28.5" customHeight="1">
      <c r="A24" s="31" t="s">
        <v>31</v>
      </c>
      <c r="B24" s="22">
        <f t="shared" si="0"/>
        <v>12876</v>
      </c>
      <c r="C24" s="23">
        <v>5109</v>
      </c>
      <c r="D24" s="23">
        <v>7767</v>
      </c>
      <c r="E24" s="13"/>
    </row>
    <row r="25" spans="1:5" ht="28.5" customHeight="1">
      <c r="A25" s="31" t="s">
        <v>18</v>
      </c>
      <c r="B25" s="22">
        <f t="shared" si="0"/>
        <v>533</v>
      </c>
      <c r="C25" s="23">
        <v>89</v>
      </c>
      <c r="D25" s="23">
        <v>444</v>
      </c>
      <c r="E25" s="13"/>
    </row>
    <row r="26" spans="1:5" ht="28.5" customHeight="1">
      <c r="A26" s="31" t="s">
        <v>19</v>
      </c>
      <c r="B26" s="22">
        <f t="shared" si="0"/>
        <v>177</v>
      </c>
      <c r="C26" s="23">
        <v>0</v>
      </c>
      <c r="D26" s="23">
        <v>177</v>
      </c>
      <c r="E26" s="13"/>
    </row>
    <row r="27" spans="1:5" ht="28.5" customHeight="1">
      <c r="A27" s="31" t="s">
        <v>32</v>
      </c>
      <c r="B27" s="22">
        <f>C27+D27</f>
        <v>0</v>
      </c>
      <c r="C27" s="22">
        <v>0</v>
      </c>
      <c r="D27" s="22">
        <v>0</v>
      </c>
      <c r="E27" s="13"/>
    </row>
    <row r="28" spans="1:5" ht="28.5" customHeight="1">
      <c r="A28" s="33" t="s">
        <v>21</v>
      </c>
      <c r="B28" s="34">
        <f>C28+D28</f>
        <v>0</v>
      </c>
      <c r="C28" s="35">
        <v>0</v>
      </c>
      <c r="D28" s="35">
        <v>0</v>
      </c>
      <c r="E28" s="13"/>
    </row>
    <row r="29" spans="1:5" ht="17.25" customHeight="1">
      <c r="A29" s="36"/>
      <c r="B29" s="37"/>
      <c r="C29" s="38"/>
      <c r="D29" s="38"/>
    </row>
    <row r="30" spans="1:5" ht="17.25" customHeight="1">
      <c r="A30" s="36"/>
      <c r="B30" s="39"/>
      <c r="C30" s="38"/>
      <c r="D30" s="38"/>
    </row>
    <row r="31" spans="1:5" ht="17.25" customHeight="1">
      <c r="A31" s="36"/>
      <c r="B31" s="39"/>
      <c r="C31" s="38"/>
      <c r="D31" s="38"/>
    </row>
    <row r="32" spans="1:5" ht="17.25" customHeight="1">
      <c r="A32" s="36"/>
      <c r="B32" s="39"/>
      <c r="C32" s="38"/>
      <c r="D32" s="38"/>
    </row>
    <row r="33" spans="1:9" ht="17.25" customHeight="1">
      <c r="A33" s="36"/>
      <c r="B33" s="39"/>
      <c r="C33" s="38"/>
      <c r="D33" s="38"/>
    </row>
    <row r="34" spans="1:9" ht="17.25" customHeight="1">
      <c r="A34" s="36"/>
      <c r="B34" s="39"/>
      <c r="C34" s="38"/>
      <c r="D34" s="38"/>
    </row>
    <row r="35" spans="1:9" s="7" customFormat="1" ht="22.5">
      <c r="A35" s="7" t="s">
        <v>35</v>
      </c>
      <c r="B35" s="8"/>
      <c r="C35" s="8"/>
      <c r="D35" s="8"/>
    </row>
    <row r="36" spans="1:9" s="4" customFormat="1" ht="8.25" customHeight="1">
      <c r="A36" s="3"/>
    </row>
    <row r="37" spans="1:9" s="7" customFormat="1" ht="22.5">
      <c r="A37" s="40" t="s">
        <v>4</v>
      </c>
      <c r="B37" s="16" t="s">
        <v>0</v>
      </c>
      <c r="C37" s="16" t="s">
        <v>1</v>
      </c>
      <c r="D37" s="16" t="s">
        <v>2</v>
      </c>
    </row>
    <row r="38" spans="1:9" ht="22.5">
      <c r="A38" s="41"/>
      <c r="B38" s="55" t="s">
        <v>6</v>
      </c>
      <c r="C38" s="55"/>
      <c r="D38" s="55"/>
    </row>
    <row r="39" spans="1:9" s="9" customFormat="1" ht="22.5">
      <c r="A39" s="18"/>
      <c r="B39" s="42">
        <f>+B5/$B$5*100</f>
        <v>100</v>
      </c>
      <c r="C39" s="42">
        <f>+C5/$C$5*100</f>
        <v>100</v>
      </c>
      <c r="D39" s="42">
        <f>+D5/$D$5*100</f>
        <v>100</v>
      </c>
      <c r="E39" s="44"/>
      <c r="F39" s="45"/>
      <c r="G39" s="43"/>
      <c r="H39" s="43"/>
      <c r="I39" s="43"/>
    </row>
    <row r="40" spans="1:9" s="11" customFormat="1" ht="28.5" customHeight="1">
      <c r="A40" s="21" t="s">
        <v>23</v>
      </c>
      <c r="B40" s="46">
        <f>+B6/$B$5*100</f>
        <v>72.416207368380668</v>
      </c>
      <c r="C40" s="46">
        <f t="shared" ref="C40:C62" si="1">+C6/$C$5*100</f>
        <v>73.88700303908152</v>
      </c>
      <c r="D40" s="46">
        <f t="shared" ref="B40:D53" si="2">+D6/$D$5*100</f>
        <v>70.692037917983271</v>
      </c>
      <c r="E40" s="47"/>
      <c r="F40" s="10"/>
    </row>
    <row r="41" spans="1:9" s="11" customFormat="1" ht="28.5" customHeight="1">
      <c r="A41" s="25" t="s">
        <v>10</v>
      </c>
      <c r="B41" s="46">
        <f>+B7/$B$5*100</f>
        <v>0.15697131676875661</v>
      </c>
      <c r="C41" s="46">
        <f t="shared" si="1"/>
        <v>0.29087505405773662</v>
      </c>
      <c r="D41" s="46">
        <f t="shared" si="2"/>
        <v>0</v>
      </c>
      <c r="E41" s="47"/>
      <c r="F41" s="10"/>
    </row>
    <row r="42" spans="1:9" s="11" customFormat="1" ht="28.5" customHeight="1">
      <c r="A42" s="25" t="s">
        <v>11</v>
      </c>
      <c r="B42" s="46">
        <f>+B8/$B$5*100-0.02</f>
        <v>1.9119300758321718</v>
      </c>
      <c r="C42" s="46">
        <f t="shared" si="1"/>
        <v>2.3820948928027676</v>
      </c>
      <c r="D42" s="46">
        <f t="shared" si="2"/>
        <v>1.4042154241466718</v>
      </c>
      <c r="E42" s="47"/>
      <c r="F42" s="10"/>
    </row>
    <row r="43" spans="1:9" s="11" customFormat="1" ht="28.5" customHeight="1">
      <c r="A43" s="21" t="s">
        <v>12</v>
      </c>
      <c r="B43" s="46">
        <f t="shared" ref="B43:B50" si="3">+B9/$B$5*100</f>
        <v>0.11189401398994873</v>
      </c>
      <c r="C43" s="46">
        <f t="shared" si="1"/>
        <v>0.20734474321834587</v>
      </c>
      <c r="D43" s="46">
        <f t="shared" si="2"/>
        <v>0</v>
      </c>
      <c r="E43" s="47"/>
      <c r="F43" s="10"/>
    </row>
    <row r="44" spans="1:9" s="11" customFormat="1" ht="28.5" customHeight="1">
      <c r="A44" s="25" t="s">
        <v>28</v>
      </c>
      <c r="B44" s="48">
        <f t="shared" si="2"/>
        <v>5.9724295982499391E-2</v>
      </c>
      <c r="C44" s="46">
        <f t="shared" si="2"/>
        <v>5.9724295982499391E-2</v>
      </c>
      <c r="D44" s="46">
        <f t="shared" si="2"/>
        <v>0</v>
      </c>
      <c r="E44" s="47"/>
      <c r="F44" s="10"/>
    </row>
    <row r="45" spans="1:9" ht="28.5" customHeight="1">
      <c r="A45" s="21" t="s">
        <v>5</v>
      </c>
      <c r="B45" s="46">
        <f t="shared" si="3"/>
        <v>2.817491272266909</v>
      </c>
      <c r="C45" s="46">
        <f t="shared" si="1"/>
        <v>4.4389547455287586</v>
      </c>
      <c r="D45" s="46">
        <f t="shared" si="2"/>
        <v>0.91669849647557211</v>
      </c>
      <c r="E45" s="47"/>
      <c r="F45" s="10"/>
    </row>
    <row r="46" spans="1:9" ht="28.5" customHeight="1">
      <c r="A46" s="25" t="s">
        <v>8</v>
      </c>
      <c r="B46" s="46">
        <f t="shared" si="3"/>
        <v>7.8316218877479251</v>
      </c>
      <c r="C46" s="46">
        <f t="shared" si="1"/>
        <v>6.1966457544682791</v>
      </c>
      <c r="D46" s="46">
        <v>9.8000000000000007</v>
      </c>
      <c r="E46" s="47"/>
      <c r="F46" s="10"/>
    </row>
    <row r="47" spans="1:9" ht="28.5" customHeight="1">
      <c r="A47" s="25" t="s">
        <v>27</v>
      </c>
      <c r="B47" s="46">
        <f t="shared" si="3"/>
        <v>0.24009258430414712</v>
      </c>
      <c r="C47" s="46">
        <f t="shared" si="1"/>
        <v>0.40047156118743377</v>
      </c>
      <c r="D47" s="46">
        <f t="shared" si="2"/>
        <v>5.2085141845202958E-2</v>
      </c>
      <c r="E47" s="47"/>
      <c r="F47" s="10"/>
    </row>
    <row r="48" spans="1:9" s="28" customFormat="1" ht="28.5" customHeight="1">
      <c r="A48" s="26" t="s">
        <v>13</v>
      </c>
      <c r="B48" s="46">
        <f t="shared" si="3"/>
        <v>3.4178825816186906</v>
      </c>
      <c r="C48" s="46">
        <f t="shared" si="1"/>
        <v>2.393943163843816</v>
      </c>
      <c r="D48" s="46">
        <f t="shared" si="2"/>
        <v>4.6182159102746621</v>
      </c>
      <c r="E48" s="47"/>
      <c r="F48" s="10"/>
    </row>
    <row r="49" spans="1:6" ht="28.5" customHeight="1">
      <c r="A49" s="29" t="s">
        <v>9</v>
      </c>
      <c r="B49" s="46">
        <f t="shared" si="3"/>
        <v>0.18414557730917275</v>
      </c>
      <c r="C49" s="46">
        <f t="shared" si="1"/>
        <v>0.19905095348961202</v>
      </c>
      <c r="D49" s="46">
        <f t="shared" si="2"/>
        <v>0.16667245390464946</v>
      </c>
      <c r="E49" s="47"/>
      <c r="F49" s="10"/>
    </row>
    <row r="50" spans="1:6" ht="28.5" customHeight="1">
      <c r="A50" s="29" t="s">
        <v>22</v>
      </c>
      <c r="B50" s="46">
        <f t="shared" si="3"/>
        <v>0.43510786582948635</v>
      </c>
      <c r="C50" s="46">
        <v>0.3</v>
      </c>
      <c r="D50" s="46">
        <f t="shared" si="2"/>
        <v>0.53126844682107022</v>
      </c>
      <c r="E50" s="47"/>
      <c r="F50" s="10"/>
    </row>
    <row r="51" spans="1:6" ht="28.5" customHeight="1">
      <c r="A51" s="29" t="s">
        <v>14</v>
      </c>
      <c r="B51" s="46">
        <f t="shared" ref="B51:B52" si="4">+B17/$B$5*100</f>
        <v>0.18766224632028541</v>
      </c>
      <c r="C51" s="46">
        <f t="shared" si="1"/>
        <v>0.16350614036646702</v>
      </c>
      <c r="D51" s="46">
        <f t="shared" si="2"/>
        <v>0.21597972151810829</v>
      </c>
      <c r="E51" s="47"/>
      <c r="F51" s="10"/>
    </row>
    <row r="52" spans="1:6" ht="28.5" customHeight="1">
      <c r="A52" s="29" t="s">
        <v>29</v>
      </c>
      <c r="B52" s="46">
        <f t="shared" si="4"/>
        <v>0.14961828156370285</v>
      </c>
      <c r="C52" s="46">
        <f t="shared" si="1"/>
        <v>0.11078133423380193</v>
      </c>
      <c r="D52" s="46">
        <f t="shared" si="2"/>
        <v>0.19514566478002707</v>
      </c>
      <c r="E52" s="47"/>
      <c r="F52" s="10"/>
    </row>
    <row r="53" spans="1:6" ht="28.5" customHeight="1">
      <c r="A53" s="29" t="s">
        <v>30</v>
      </c>
      <c r="B53" s="46" t="s">
        <v>33</v>
      </c>
      <c r="C53" s="46">
        <f t="shared" si="1"/>
        <v>7.2274453350394841E-2</v>
      </c>
      <c r="D53" s="46">
        <f t="shared" si="2"/>
        <v>0</v>
      </c>
      <c r="E53" s="47"/>
      <c r="F53" s="10"/>
    </row>
    <row r="54" spans="1:6" ht="28.5" customHeight="1">
      <c r="A54" s="31" t="s">
        <v>15</v>
      </c>
      <c r="B54" s="46">
        <f t="shared" ref="B54:B62" si="5">+B20/$B$5*100</f>
        <v>2.8059821736850852</v>
      </c>
      <c r="C54" s="46">
        <f t="shared" si="1"/>
        <v>3.8210674107380882</v>
      </c>
      <c r="D54" s="46">
        <f t="shared" ref="D54" si="6">+D20/$D$5*100</f>
        <v>1.6160283343171638</v>
      </c>
      <c r="E54" s="47"/>
      <c r="F54" s="10"/>
    </row>
    <row r="55" spans="1:6" ht="23.25" customHeight="1">
      <c r="A55" s="31" t="s">
        <v>7</v>
      </c>
      <c r="B55" s="46"/>
      <c r="C55" s="46"/>
      <c r="D55" s="46"/>
      <c r="E55" s="47"/>
      <c r="F55" s="10"/>
    </row>
    <row r="56" spans="1:6" ht="28.5" customHeight="1">
      <c r="A56" s="31" t="s">
        <v>16</v>
      </c>
      <c r="B56" s="46">
        <f t="shared" si="5"/>
        <v>2.1522014348009564</v>
      </c>
      <c r="C56" s="46">
        <f t="shared" si="1"/>
        <v>1.8388516655707017</v>
      </c>
      <c r="D56" s="46">
        <f>+D22/$D$5*100</f>
        <v>2.5195319281919515</v>
      </c>
      <c r="E56" s="47"/>
      <c r="F56" s="10"/>
    </row>
    <row r="57" spans="1:6" ht="28.5" customHeight="1">
      <c r="A57" s="31" t="s">
        <v>17</v>
      </c>
      <c r="B57" s="46">
        <f t="shared" si="5"/>
        <v>0.75128837964679862</v>
      </c>
      <c r="C57" s="46">
        <f t="shared" si="1"/>
        <v>0.11374340199406402</v>
      </c>
      <c r="D57" s="46">
        <f>+D23/$D$5*100</f>
        <v>1.4986631480259731</v>
      </c>
      <c r="E57" s="47"/>
      <c r="F57" s="10"/>
    </row>
    <row r="58" spans="1:6" ht="28.5" customHeight="1">
      <c r="A58" s="31" t="s">
        <v>31</v>
      </c>
      <c r="B58" s="46">
        <f t="shared" si="5"/>
        <v>4.1164209260987992</v>
      </c>
      <c r="C58" s="46">
        <f t="shared" si="1"/>
        <v>3.0266408374357971</v>
      </c>
      <c r="D58" s="46">
        <f t="shared" ref="D58:D59" si="7">+D24/$D$5*100</f>
        <v>5.3939372894892177</v>
      </c>
      <c r="E58" s="47"/>
      <c r="F58" s="10"/>
    </row>
    <row r="59" spans="1:6" ht="28.5" customHeight="1">
      <c r="A59" s="31" t="s">
        <v>18</v>
      </c>
      <c r="B59" s="46">
        <f t="shared" si="5"/>
        <v>0.17039859844755048</v>
      </c>
      <c r="C59" s="46">
        <f t="shared" si="1"/>
        <v>5.2724806132665093E-2</v>
      </c>
      <c r="D59" s="46">
        <f t="shared" si="7"/>
        <v>0.30834403972360153</v>
      </c>
      <c r="E59" s="47"/>
      <c r="F59" s="10"/>
    </row>
    <row r="60" spans="1:6" ht="28.5" customHeight="1">
      <c r="A60" s="31" t="s">
        <v>19</v>
      </c>
      <c r="B60" s="46">
        <f t="shared" si="5"/>
        <v>5.6586401360631207E-2</v>
      </c>
      <c r="C60" s="46">
        <f t="shared" si="1"/>
        <v>0</v>
      </c>
      <c r="D60" s="46">
        <f>+D26/$D$5*100</f>
        <v>0.12292093475467897</v>
      </c>
      <c r="E60" s="47"/>
      <c r="F60" s="10"/>
    </row>
    <row r="61" spans="1:6" ht="28.5" customHeight="1">
      <c r="A61" s="31" t="s">
        <v>20</v>
      </c>
      <c r="B61" s="46">
        <f t="shared" si="5"/>
        <v>0</v>
      </c>
      <c r="C61" s="46">
        <f t="shared" si="1"/>
        <v>0</v>
      </c>
      <c r="D61" s="46">
        <f t="shared" ref="D61:D62" si="8">D27/$D$5*100</f>
        <v>0</v>
      </c>
      <c r="E61" s="47"/>
    </row>
    <row r="62" spans="1:6" ht="28.5" customHeight="1">
      <c r="A62" s="33" t="s">
        <v>21</v>
      </c>
      <c r="B62" s="49">
        <f t="shared" si="5"/>
        <v>0</v>
      </c>
      <c r="C62" s="49">
        <f t="shared" si="1"/>
        <v>0</v>
      </c>
      <c r="D62" s="49">
        <f t="shared" si="8"/>
        <v>0</v>
      </c>
      <c r="E62" s="47"/>
    </row>
    <row r="63" spans="1:6" ht="8.25" customHeight="1">
      <c r="A63" s="41"/>
      <c r="B63" s="50"/>
      <c r="C63" s="50"/>
      <c r="D63" s="51"/>
      <c r="E63" s="28"/>
    </row>
    <row r="64" spans="1:6" ht="22.5">
      <c r="A64" s="6" t="s">
        <v>26</v>
      </c>
      <c r="B64" s="50"/>
      <c r="C64" s="50"/>
      <c r="D64" s="50"/>
    </row>
    <row r="65" spans="1:5" s="1" customFormat="1" ht="21" customHeight="1">
      <c r="A65" s="52" t="s">
        <v>36</v>
      </c>
      <c r="B65" s="2"/>
      <c r="C65" s="2"/>
      <c r="D65" s="2"/>
      <c r="E65" s="53"/>
    </row>
  </sheetData>
  <mergeCells count="2">
    <mergeCell ref="B4:D4"/>
    <mergeCell ref="B38:D38"/>
  </mergeCells>
  <printOptions horizontalCentered="1"/>
  <pageMargins left="0.98425196850393704" right="0.78740157480314965" top="0.70866141732283472" bottom="0.23622047244094491" header="0.31496062992125984" footer="2.0472440944881889"/>
  <pageSetup paperSize="9" scale="85" firstPageNumber="9" orientation="portrait" useFirstPageNumber="1" r:id="rId1"/>
  <headerFooter alignWithMargins="0"/>
  <rowBreaks count="1" manualBreakCount="1">
    <brk id="34" max="3" man="1"/>
  </rowBreaks>
  <ignoredErrors>
    <ignoredError sqref="B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ตารางที่4ok</vt:lpstr>
      <vt:lpstr>ตารางที่4ok!Print_Area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2011-05-28T02:52:09Z</cp:lastPrinted>
  <dcterms:created xsi:type="dcterms:W3CDTF">2000-11-20T04:06:35Z</dcterms:created>
  <dcterms:modified xsi:type="dcterms:W3CDTF">2011-05-28T09:42:51Z</dcterms:modified>
</cp:coreProperties>
</file>