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ก.พ.61\"/>
    </mc:Choice>
  </mc:AlternateContent>
  <bookViews>
    <workbookView xWindow="0" yWindow="0" windowWidth="20490" windowHeight="7800" activeTab="1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3" i="1"/>
  <c r="G24" i="1"/>
  <c r="J25" i="1" l="1"/>
  <c r="W17" i="2" l="1"/>
  <c r="W18" i="2"/>
  <c r="W19" i="2"/>
  <c r="O23" i="2"/>
  <c r="O24" i="2"/>
  <c r="Q23" i="2" l="1"/>
  <c r="R23" i="2"/>
  <c r="S23" i="2"/>
  <c r="T23" i="2"/>
  <c r="U23" i="2"/>
  <c r="Q24" i="2"/>
  <c r="R24" i="2"/>
  <c r="S24" i="2"/>
  <c r="T24" i="2"/>
  <c r="U24" i="2"/>
  <c r="Q25" i="2"/>
  <c r="R25" i="2"/>
  <c r="S25" i="2"/>
  <c r="T25" i="2"/>
  <c r="U25" i="2"/>
  <c r="E23" i="1"/>
  <c r="F23" i="1"/>
  <c r="H23" i="1"/>
  <c r="I23" i="1"/>
  <c r="J23" i="1"/>
  <c r="K23" i="1"/>
  <c r="L23" i="1"/>
  <c r="M23" i="1"/>
  <c r="E24" i="1"/>
  <c r="F24" i="1"/>
  <c r="H24" i="1"/>
  <c r="I24" i="1"/>
  <c r="J24" i="1"/>
  <c r="K24" i="1"/>
  <c r="L24" i="1"/>
  <c r="M24" i="1"/>
  <c r="E25" i="1"/>
  <c r="H25" i="1"/>
  <c r="I25" i="1"/>
  <c r="K25" i="1"/>
  <c r="L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<sst xmlns="http://schemas.openxmlformats.org/spreadsheetml/2006/main" count="188" uniqueCount="74">
  <si>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</si>
  <si>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</si>
  <si>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</si>
  <si>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</si>
  <si>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</si>
  <si>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</si>
  <si>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</si>
  <si>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</si>
  <si>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</si>
  <si>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</si>
  <si>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</si>
  <si>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</si>
  <si>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</si>
  <si>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</si>
  <si>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</si>
  <si>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</si>
  <si>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</si>
  <si>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</si>
  <si>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</si>
  <si>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</si>
  <si>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</si>
  <si>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</si>
  <si>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</si>
  <si>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</si>
  <si>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</si>
  <si>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</si>
  <si>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</si>
  <si>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</si>
  <si>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</si>
  <si>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</si>
  <si>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</si>
  <si>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</si>
  <si>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</si>
  <si>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</si>
  <si>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</si>
  <si>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</si>
  <si>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</si>
  <si>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</si>
  <si>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</si>
  <si>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</si>
  <si>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</si>
  <si>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</si>
  <si>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</si>
  <si>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</si>
  <si>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</si>
  <si>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</si>
  <si>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</si>
  <si>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</si>
  <si>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</si>
  <si>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</si>
  <si>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</si>
  <si>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</si>
  <si>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</si>
  <si>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</si>
  <si>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</si>
  <si>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</si>
  <si>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</si>
  <si>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</si>
  <si>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</si>
  <si>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</si>
  <si>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</si>
  <si>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</si>
  <si>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</si>
  <si>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</si>
  <si>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</si>
  <si>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</si>
  <si>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</si>
  <si>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</si>
  <si>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</si>
  <si>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</si>
  <si>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</si>
  <si>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</si>
  <si>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</si>
  <si>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MA. 261 (ม.ค.-มี.ค.61)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</si>
</sst>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opLeftCell="A13" zoomScaleNormal="100" workbookViewId="0">
      <selection activeCell="F23" sqref="F23:G24"/>
    </sheetView>
  </sheetViews>
  <sheetFormatPr defaultRowHeight="23.25" customHeight="1" x14ac:dyDescent="0.3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49.5" customHeight="1" x14ac:dyDescent="0.3"/>
    <row r="2" spans="1:16" s="3" customFormat="1" ht="26.1" customHeight="1" x14ac:dyDescent="0.45">
      <c r="A2" s="2" t="s">
        <v>73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3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3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3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3">
      <c r="A7" s="8" t="s">
        <v>30</v>
      </c>
      <c r="B7" s="9">
        <v>37361479.579999998</v>
      </c>
      <c r="C7" s="9">
        <v>11663773.83</v>
      </c>
      <c r="D7" s="9">
        <v>70576.08</v>
      </c>
      <c r="E7" s="9">
        <v>6265370.3099999996</v>
      </c>
      <c r="F7" s="9">
        <v>112161.99</v>
      </c>
      <c r="G7" s="9">
        <v>71020.91</v>
      </c>
      <c r="H7" s="9">
        <v>2102193.52</v>
      </c>
      <c r="I7" s="9">
        <v>6271634.4400000004</v>
      </c>
      <c r="J7" s="9">
        <v>1271175.74</v>
      </c>
      <c r="K7" s="9">
        <v>2816634.1</v>
      </c>
      <c r="L7" s="9">
        <v>209974.74</v>
      </c>
      <c r="M7" s="9">
        <v>504962.46</v>
      </c>
      <c r="N7" s="10"/>
      <c r="O7" s="11"/>
      <c r="P7" s="10"/>
    </row>
    <row r="8" spans="1:16" s="16" customFormat="1" ht="23.25" customHeight="1" x14ac:dyDescent="0.3">
      <c r="A8" s="13" t="s">
        <v>31</v>
      </c>
      <c r="B8" s="14">
        <v>20390640.34</v>
      </c>
      <c r="C8" s="14">
        <v>6907965.5599999996</v>
      </c>
      <c r="D8" s="14">
        <v>60403.83</v>
      </c>
      <c r="E8" s="14">
        <v>3224992.88</v>
      </c>
      <c r="F8" s="14">
        <v>89895.7</v>
      </c>
      <c r="G8" s="14">
        <v>47487.75</v>
      </c>
      <c r="H8" s="14">
        <v>1789906.09</v>
      </c>
      <c r="I8" s="14">
        <v>3090382.28</v>
      </c>
      <c r="J8" s="14">
        <v>1076929.46</v>
      </c>
      <c r="K8" s="14">
        <v>981366.27</v>
      </c>
      <c r="L8" s="14">
        <v>141417.70000000001</v>
      </c>
      <c r="M8" s="14">
        <v>211768.98</v>
      </c>
      <c r="N8" s="10"/>
      <c r="O8" s="15"/>
      <c r="P8" s="10"/>
    </row>
    <row r="9" spans="1:16" s="18" customFormat="1" ht="23.25" customHeight="1" x14ac:dyDescent="0.3">
      <c r="A9" s="13" t="s">
        <v>32</v>
      </c>
      <c r="B9" s="14">
        <v>16970839.239999998</v>
      </c>
      <c r="C9" s="14">
        <v>4755808.26</v>
      </c>
      <c r="D9" s="14">
        <v>10172.25</v>
      </c>
      <c r="E9" s="14">
        <v>3040377.43</v>
      </c>
      <c r="F9" s="14">
        <v>22266.28</v>
      </c>
      <c r="G9" s="14">
        <v>23533.16</v>
      </c>
      <c r="H9" s="14">
        <v>312287.44</v>
      </c>
      <c r="I9" s="14">
        <v>3181252.16</v>
      </c>
      <c r="J9" s="14">
        <v>194246.29</v>
      </c>
      <c r="K9" s="14">
        <v>1835267.83</v>
      </c>
      <c r="L9" s="14">
        <v>68557.039999999994</v>
      </c>
      <c r="M9" s="14">
        <v>293193.49</v>
      </c>
      <c r="N9" s="10"/>
      <c r="O9" s="17"/>
      <c r="P9" s="10"/>
    </row>
    <row r="10" spans="1:16" s="16" customFormat="1" ht="23.25" customHeight="1" x14ac:dyDescent="0.3">
      <c r="A10" s="19" t="s">
        <v>33</v>
      </c>
      <c r="B10" s="9">
        <v>9112018.3499999996</v>
      </c>
      <c r="C10" s="9">
        <v>4520344.76</v>
      </c>
      <c r="D10" s="9">
        <v>10798.23</v>
      </c>
      <c r="E10" s="9">
        <v>845978.53</v>
      </c>
      <c r="F10" s="9">
        <v>26626.54</v>
      </c>
      <c r="G10" s="9">
        <v>13362.99</v>
      </c>
      <c r="H10" s="9">
        <v>542379.71</v>
      </c>
      <c r="I10" s="9">
        <v>1285096.29</v>
      </c>
      <c r="J10" s="9">
        <v>109523.07</v>
      </c>
      <c r="K10" s="9">
        <v>450496.48</v>
      </c>
      <c r="L10" s="9">
        <v>14983.54</v>
      </c>
      <c r="M10" s="9">
        <v>50285.96</v>
      </c>
      <c r="N10" s="10"/>
      <c r="O10" s="15"/>
      <c r="P10" s="10"/>
    </row>
    <row r="11" spans="1:16" s="18" customFormat="1" ht="23.25" customHeight="1" x14ac:dyDescent="0.3">
      <c r="A11" s="1" t="s">
        <v>31</v>
      </c>
      <c r="B11" s="14">
        <v>5043480.34</v>
      </c>
      <c r="C11" s="14">
        <v>2643860.7799999998</v>
      </c>
      <c r="D11" s="14">
        <v>9099.5</v>
      </c>
      <c r="E11" s="14">
        <v>377738.96</v>
      </c>
      <c r="F11" s="14">
        <v>23532.22</v>
      </c>
      <c r="G11" s="14">
        <v>9009.69</v>
      </c>
      <c r="H11" s="14">
        <v>473583.56</v>
      </c>
      <c r="I11" s="14">
        <v>620891.43999999994</v>
      </c>
      <c r="J11" s="14">
        <v>98813.57</v>
      </c>
      <c r="K11" s="14">
        <v>140002.37</v>
      </c>
      <c r="L11" s="14">
        <v>6378.78</v>
      </c>
      <c r="M11" s="14">
        <v>20071.95</v>
      </c>
      <c r="N11" s="10"/>
      <c r="O11" s="17"/>
      <c r="P11" s="10"/>
    </row>
    <row r="12" spans="1:16" s="18" customFormat="1" ht="23.25" customHeight="1" x14ac:dyDescent="0.3">
      <c r="A12" s="1" t="s">
        <v>32</v>
      </c>
      <c r="B12" s="14">
        <v>4068538.01</v>
      </c>
      <c r="C12" s="14">
        <v>1876483.98</v>
      </c>
      <c r="D12" s="14">
        <v>1698.73</v>
      </c>
      <c r="E12" s="14">
        <v>468239.56</v>
      </c>
      <c r="F12" s="14">
        <v>3094.33</v>
      </c>
      <c r="G12" s="14">
        <v>4353.29</v>
      </c>
      <c r="H12" s="14">
        <v>68796.149999999994</v>
      </c>
      <c r="I12" s="14">
        <v>664204.85</v>
      </c>
      <c r="J12" s="14">
        <v>10709.5</v>
      </c>
      <c r="K12" s="14">
        <v>310494.11</v>
      </c>
      <c r="L12" s="14">
        <v>8604.76</v>
      </c>
      <c r="M12" s="14">
        <v>30214.01</v>
      </c>
      <c r="N12" s="10"/>
      <c r="O12" s="17"/>
      <c r="P12" s="10"/>
    </row>
    <row r="13" spans="1:16" s="16" customFormat="1" ht="23.25" customHeight="1" x14ac:dyDescent="0.3">
      <c r="A13" s="59" t="s">
        <v>34</v>
      </c>
      <c r="B13" s="9">
        <v>392176.88</v>
      </c>
      <c r="C13" s="21">
        <v>202081.13</v>
      </c>
      <c r="D13" s="21" t="s">
        <v>35</v>
      </c>
      <c r="E13" s="21">
        <v>35311.279999999999</v>
      </c>
      <c r="F13" s="21">
        <v>318.64999999999998</v>
      </c>
      <c r="G13" s="21">
        <v>961.66</v>
      </c>
      <c r="H13" s="21">
        <v>16372.59</v>
      </c>
      <c r="I13" s="21">
        <v>60994.45</v>
      </c>
      <c r="J13" s="21">
        <v>2019.09</v>
      </c>
      <c r="K13" s="21">
        <v>17812.71</v>
      </c>
      <c r="L13" s="21">
        <v>746.21</v>
      </c>
      <c r="M13" s="21">
        <v>547.58000000000004</v>
      </c>
      <c r="N13" s="10"/>
      <c r="O13" s="15"/>
      <c r="P13" s="10"/>
    </row>
    <row r="14" spans="1:16" s="18" customFormat="1" ht="23.25" customHeight="1" x14ac:dyDescent="0.3">
      <c r="A14" s="1" t="s">
        <v>31</v>
      </c>
      <c r="B14" s="22">
        <v>227388.41</v>
      </c>
      <c r="C14" s="22">
        <v>130596.35</v>
      </c>
      <c r="D14" s="22" t="s">
        <v>35</v>
      </c>
      <c r="E14" s="22">
        <v>13159.85</v>
      </c>
      <c r="F14" s="22">
        <v>318.64999999999998</v>
      </c>
      <c r="G14" s="22">
        <v>961.66</v>
      </c>
      <c r="H14" s="22">
        <v>15252.3</v>
      </c>
      <c r="I14" s="22">
        <v>30296.58</v>
      </c>
      <c r="J14" s="22">
        <v>1806.58</v>
      </c>
      <c r="K14" s="22">
        <v>7299.53</v>
      </c>
      <c r="L14" s="22">
        <v>514.69000000000005</v>
      </c>
      <c r="M14" s="22">
        <v>374.6</v>
      </c>
      <c r="N14" s="10"/>
      <c r="O14" s="17"/>
      <c r="P14" s="10"/>
    </row>
    <row r="15" spans="1:16" s="18" customFormat="1" ht="23.25" customHeight="1" x14ac:dyDescent="0.3">
      <c r="A15" s="13" t="s">
        <v>32</v>
      </c>
      <c r="B15" s="22">
        <v>164788.48000000001</v>
      </c>
      <c r="C15" s="22">
        <v>71484.77</v>
      </c>
      <c r="D15" s="22" t="s">
        <v>35</v>
      </c>
      <c r="E15" s="22">
        <v>22151.43</v>
      </c>
      <c r="F15" s="22" t="s">
        <v>35</v>
      </c>
      <c r="G15" s="22" t="s">
        <v>35</v>
      </c>
      <c r="H15" s="22">
        <v>1120.29</v>
      </c>
      <c r="I15" s="22">
        <v>30697.87</v>
      </c>
      <c r="J15" s="22">
        <v>212.5</v>
      </c>
      <c r="K15" s="22">
        <v>10513.18</v>
      </c>
      <c r="L15" s="22">
        <v>231.52</v>
      </c>
      <c r="M15" s="22">
        <v>172.98</v>
      </c>
      <c r="N15" s="10"/>
      <c r="O15" s="17"/>
      <c r="P15" s="10"/>
    </row>
    <row r="16" spans="1:16" s="18" customFormat="1" ht="23.25" customHeight="1" x14ac:dyDescent="0.3">
      <c r="A16" s="23"/>
      <c r="B16" s="62" t="s">
        <v>36</v>
      </c>
      <c r="C16" s="62"/>
      <c r="D16" s="62"/>
      <c r="E16" s="62"/>
      <c r="F16" s="62"/>
      <c r="G16" s="62"/>
      <c r="H16" s="62"/>
      <c r="I16" s="62"/>
      <c r="J16" s="62"/>
      <c r="K16" s="62"/>
      <c r="L16" s="23"/>
      <c r="M16" s="24"/>
    </row>
    <row r="17" spans="1:26" s="16" customFormat="1" ht="23.25" customHeight="1" x14ac:dyDescent="0.3">
      <c r="A17" s="20" t="s">
        <v>30</v>
      </c>
      <c r="B17" s="25">
        <v>100</v>
      </c>
      <c r="C17" s="25">
        <f>C7/$B7*100</f>
        <v>31.218715000365627</v>
      </c>
      <c r="D17" s="25">
        <f t="shared" ref="D17:M17" si="0">D7/$B7*100</f>
        <v>0.18890065595201999</v>
      </c>
      <c r="E17" s="25">
        <f t="shared" si="0"/>
        <v>16.769599010618197</v>
      </c>
      <c r="F17" s="25">
        <f t="shared" si="0"/>
        <v>0.300207570098593</v>
      </c>
      <c r="G17" s="25">
        <f t="shared" si="0"/>
        <v>0.19009126725810468</v>
      </c>
      <c r="H17" s="25">
        <f>H7/$B7*100</f>
        <v>5.6266334835554179</v>
      </c>
      <c r="I17" s="25">
        <f t="shared" si="0"/>
        <v>16.786365289872712</v>
      </c>
      <c r="J17" s="25">
        <f t="shared" si="0"/>
        <v>3.4023699122463933</v>
      </c>
      <c r="K17" s="25">
        <f t="shared" si="0"/>
        <v>7.5388719388612611</v>
      </c>
      <c r="L17" s="25">
        <f t="shared" si="0"/>
        <v>0.56200863124382716</v>
      </c>
      <c r="M17" s="25">
        <f t="shared" si="0"/>
        <v>1.3515590540753419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3">
      <c r="A18" s="1" t="s">
        <v>31</v>
      </c>
      <c r="B18" s="27">
        <v>100</v>
      </c>
      <c r="C18" s="27">
        <f t="shared" ref="C18:M24" si="1">C8/$B8*100</f>
        <v>33.878119788365609</v>
      </c>
      <c r="D18" s="27">
        <f t="shared" si="1"/>
        <v>0.29623311967063021</v>
      </c>
      <c r="E18" s="27">
        <f t="shared" si="1"/>
        <v>15.816045137501552</v>
      </c>
      <c r="F18" s="27">
        <f t="shared" si="1"/>
        <v>0.44086746909881502</v>
      </c>
      <c r="G18" s="27">
        <f t="shared" si="1"/>
        <v>0.23288993973791017</v>
      </c>
      <c r="H18" s="27">
        <f t="shared" si="1"/>
        <v>8.7780769027089818</v>
      </c>
      <c r="I18" s="27">
        <f t="shared" si="1"/>
        <v>15.155886369775477</v>
      </c>
      <c r="J18" s="27">
        <f t="shared" si="1"/>
        <v>5.2814891638660519</v>
      </c>
      <c r="K18" s="27">
        <f t="shared" si="1"/>
        <v>4.8128271287040905</v>
      </c>
      <c r="L18" s="27">
        <f t="shared" si="1"/>
        <v>0.69354222153868861</v>
      </c>
      <c r="M18" s="27">
        <f t="shared" si="1"/>
        <v>1.0385597336272767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3">
      <c r="A19" s="1" t="s">
        <v>32</v>
      </c>
      <c r="B19" s="27">
        <v>100</v>
      </c>
      <c r="C19" s="27">
        <f t="shared" si="1"/>
        <v>28.023412353059328</v>
      </c>
      <c r="D19" s="27">
        <f t="shared" si="1"/>
        <v>5.9939581396918594E-2</v>
      </c>
      <c r="E19" s="27">
        <f t="shared" si="1"/>
        <v>17.915303934020415</v>
      </c>
      <c r="F19" s="27">
        <f t="shared" si="1"/>
        <v>0.13120317554784641</v>
      </c>
      <c r="G19" s="27">
        <f t="shared" si="1"/>
        <v>0.13866821591552594</v>
      </c>
      <c r="H19" s="27">
        <f t="shared" si="1"/>
        <v>1.8401414071729787</v>
      </c>
      <c r="I19" s="27">
        <f t="shared" si="1"/>
        <v>18.745402717043241</v>
      </c>
      <c r="J19" s="27">
        <f t="shared" si="1"/>
        <v>1.1445885925438772</v>
      </c>
      <c r="K19" s="27">
        <f t="shared" si="1"/>
        <v>10.814243208870325</v>
      </c>
      <c r="L19" s="27">
        <f t="shared" si="1"/>
        <v>0.40396965070773955</v>
      </c>
      <c r="M19" s="27">
        <f t="shared" si="1"/>
        <v>1.7276310608667342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3">
      <c r="A20" s="19" t="s">
        <v>37</v>
      </c>
      <c r="B20" s="25">
        <v>100</v>
      </c>
      <c r="C20" s="25">
        <f t="shared" si="1"/>
        <v>49.60860027240836</v>
      </c>
      <c r="D20" s="25">
        <f t="shared" si="1"/>
        <v>0.11850535836552611</v>
      </c>
      <c r="E20" s="25">
        <f t="shared" si="1"/>
        <v>9.284205732531257</v>
      </c>
      <c r="F20" s="25">
        <f t="shared" si="1"/>
        <v>0.29221341504431897</v>
      </c>
      <c r="G20" s="25">
        <f t="shared" si="1"/>
        <v>0.14665236050583677</v>
      </c>
      <c r="H20" s="25">
        <f t="shared" si="1"/>
        <v>5.952355330803301</v>
      </c>
      <c r="I20" s="25">
        <f t="shared" si="1"/>
        <v>14.103311040851887</v>
      </c>
      <c r="J20" s="25">
        <f t="shared" si="1"/>
        <v>1.2019627901649255</v>
      </c>
      <c r="K20" s="25">
        <f t="shared" si="1"/>
        <v>4.9439812640412431</v>
      </c>
      <c r="L20" s="25">
        <f t="shared" si="1"/>
        <v>0.16443711397925359</v>
      </c>
      <c r="M20" s="25">
        <f t="shared" si="1"/>
        <v>0.55186412130085327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3">
      <c r="A21" s="1" t="s">
        <v>31</v>
      </c>
      <c r="B21" s="27">
        <v>100</v>
      </c>
      <c r="C21" s="27">
        <f t="shared" si="1"/>
        <v>52.421355924230681</v>
      </c>
      <c r="D21" s="27">
        <f t="shared" si="1"/>
        <v>0.1804210463126342</v>
      </c>
      <c r="E21" s="27">
        <f t="shared" si="1"/>
        <v>7.4896487055603354</v>
      </c>
      <c r="F21" s="27">
        <f t="shared" si="1"/>
        <v>0.46658692834321625</v>
      </c>
      <c r="G21" s="27">
        <f t="shared" si="1"/>
        <v>0.17864033152947714</v>
      </c>
      <c r="H21" s="27">
        <f t="shared" si="1"/>
        <v>9.3900149911162334</v>
      </c>
      <c r="I21" s="27">
        <f t="shared" si="1"/>
        <v>12.310773476713898</v>
      </c>
      <c r="J21" s="27">
        <f t="shared" si="1"/>
        <v>1.9592337699089752</v>
      </c>
      <c r="K21" s="27">
        <f t="shared" si="1"/>
        <v>2.7759079160007194</v>
      </c>
      <c r="L21" s="27">
        <f t="shared" si="1"/>
        <v>0.12647575820628659</v>
      </c>
      <c r="M21" s="27">
        <f t="shared" si="1"/>
        <v>0.39797815490245375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3">
      <c r="A22" s="1" t="s">
        <v>32</v>
      </c>
      <c r="B22" s="27">
        <v>100</v>
      </c>
      <c r="C22" s="27">
        <f t="shared" si="1"/>
        <v>46.121824974667007</v>
      </c>
      <c r="D22" s="60" t="s">
        <v>70</v>
      </c>
      <c r="E22" s="27">
        <f t="shared" si="1"/>
        <v>11.508791581868495</v>
      </c>
      <c r="F22" s="27">
        <f t="shared" si="1"/>
        <v>7.6055083973518053E-2</v>
      </c>
      <c r="G22" s="27">
        <f t="shared" si="1"/>
        <v>0.10699887746655216</v>
      </c>
      <c r="H22" s="27">
        <f t="shared" si="1"/>
        <v>1.6909304971689325</v>
      </c>
      <c r="I22" s="27">
        <f t="shared" si="1"/>
        <v>16.325393749977525</v>
      </c>
      <c r="J22" s="27">
        <f t="shared" si="1"/>
        <v>0.26322723232958073</v>
      </c>
      <c r="K22" s="27">
        <f t="shared" si="1"/>
        <v>7.6315892646656138</v>
      </c>
      <c r="L22" s="27">
        <f t="shared" si="1"/>
        <v>0.21149513606240097</v>
      </c>
      <c r="M22" s="27">
        <f t="shared" si="1"/>
        <v>0.74262572761363976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3">
      <c r="A23" s="20" t="s">
        <v>38</v>
      </c>
      <c r="B23" s="29">
        <v>100</v>
      </c>
      <c r="C23" s="25">
        <f t="shared" si="1"/>
        <v>51.528057951809913</v>
      </c>
      <c r="D23" s="21" t="s">
        <v>35</v>
      </c>
      <c r="E23" s="25">
        <f t="shared" ref="E23:M23" si="2">E13/$B13*100</f>
        <v>9.0039168040706521</v>
      </c>
      <c r="F23" s="25">
        <f t="shared" si="2"/>
        <v>8.1251602593197234E-2</v>
      </c>
      <c r="G23" s="25">
        <f t="shared" ref="G23" si="3">G13/$B13*100</f>
        <v>0.24521078346076899</v>
      </c>
      <c r="H23" s="25">
        <f t="shared" si="2"/>
        <v>4.1747973516439831</v>
      </c>
      <c r="I23" s="25">
        <f t="shared" si="2"/>
        <v>15.552790873342659</v>
      </c>
      <c r="J23" s="25">
        <f t="shared" si="2"/>
        <v>0.51484167042177498</v>
      </c>
      <c r="K23" s="25">
        <f t="shared" si="2"/>
        <v>4.5420092076820024</v>
      </c>
      <c r="L23" s="25">
        <f t="shared" si="2"/>
        <v>0.19027383766223038</v>
      </c>
      <c r="M23" s="25">
        <f t="shared" si="2"/>
        <v>0.13962577294204595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3">
      <c r="A24" s="1" t="s">
        <v>31</v>
      </c>
      <c r="B24" s="30">
        <v>100</v>
      </c>
      <c r="C24" s="27">
        <f t="shared" si="1"/>
        <v>57.433160291678895</v>
      </c>
      <c r="D24" s="22" t="s">
        <v>35</v>
      </c>
      <c r="E24" s="27">
        <f t="shared" ref="E24:M24" si="4">E14/$B14*100</f>
        <v>5.7873881962585516</v>
      </c>
      <c r="F24" s="27">
        <f t="shared" si="4"/>
        <v>0.14013467089197729</v>
      </c>
      <c r="G24" s="27">
        <f t="shared" ref="G24" si="5">G14/$B14*100</f>
        <v>0.42291513450487644</v>
      </c>
      <c r="H24" s="27">
        <f t="shared" si="4"/>
        <v>6.7075978058864116</v>
      </c>
      <c r="I24" s="27">
        <f t="shared" si="4"/>
        <v>13.32371337659646</v>
      </c>
      <c r="J24" s="27">
        <f t="shared" si="4"/>
        <v>0.79449080100432545</v>
      </c>
      <c r="K24" s="27">
        <f t="shared" si="4"/>
        <v>3.2101592161183587</v>
      </c>
      <c r="L24" s="27">
        <f t="shared" si="4"/>
        <v>0.22634838776523397</v>
      </c>
      <c r="M24" s="27">
        <f t="shared" si="4"/>
        <v>0.16474014660641675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3">
      <c r="A25" s="31" t="s">
        <v>32</v>
      </c>
      <c r="B25" s="32">
        <v>100</v>
      </c>
      <c r="C25" s="33">
        <f>C15/$B15*100</f>
        <v>43.37971319354363</v>
      </c>
      <c r="D25" s="57" t="s">
        <v>35</v>
      </c>
      <c r="E25" s="33">
        <f t="shared" ref="E25:M25" si="6">E15/$B15*100</f>
        <v>13.442341357842489</v>
      </c>
      <c r="F25" s="57" t="s">
        <v>35</v>
      </c>
      <c r="G25" s="57" t="s">
        <v>35</v>
      </c>
      <c r="H25" s="33">
        <f t="shared" si="6"/>
        <v>0.67983514381587828</v>
      </c>
      <c r="I25" s="33">
        <f t="shared" si="6"/>
        <v>18.628650497898882</v>
      </c>
      <c r="J25" s="33">
        <f t="shared" si="6"/>
        <v>0.1289531889607817</v>
      </c>
      <c r="K25" s="33">
        <f t="shared" si="6"/>
        <v>6.3798027629115825</v>
      </c>
      <c r="L25" s="33">
        <f t="shared" si="6"/>
        <v>0.14049525792094203</v>
      </c>
      <c r="M25" s="33">
        <f t="shared" si="6"/>
        <v>0.10497093000675774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3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35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abSelected="1" topLeftCell="L19" zoomScaleNormal="100" workbookViewId="0">
      <selection activeCell="N15" sqref="N15"/>
    </sheetView>
  </sheetViews>
  <sheetFormatPr defaultRowHeight="19.5" x14ac:dyDescent="0.3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3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3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3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3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3" t="s">
        <v>69</v>
      </c>
      <c r="N6" s="63"/>
      <c r="O6" s="63"/>
      <c r="P6" s="63"/>
      <c r="Q6" s="63"/>
      <c r="R6" s="63"/>
      <c r="S6" s="63"/>
      <c r="T6" s="63"/>
      <c r="U6" s="63"/>
    </row>
    <row r="7" spans="1:24" s="8" customFormat="1" ht="23.25" customHeight="1" x14ac:dyDescent="0.3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178582.93</v>
      </c>
      <c r="N7" s="9">
        <v>374464.19</v>
      </c>
      <c r="O7" s="9">
        <v>564068.71</v>
      </c>
      <c r="P7" s="9">
        <v>1625344.89</v>
      </c>
      <c r="Q7" s="9">
        <v>1183747.3700000001</v>
      </c>
      <c r="R7" s="9">
        <v>668372.63</v>
      </c>
      <c r="S7" s="9">
        <v>245957.27</v>
      </c>
      <c r="T7" s="9">
        <v>870964.07</v>
      </c>
      <c r="U7" s="9">
        <v>206139.6</v>
      </c>
      <c r="V7" s="9">
        <v>1453.12</v>
      </c>
      <c r="W7" s="9">
        <v>82906.7</v>
      </c>
      <c r="X7" s="38"/>
    </row>
    <row r="8" spans="1:24" ht="23.25" customHeight="1" x14ac:dyDescent="0.3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72963.149999999994</v>
      </c>
      <c r="N8" s="14">
        <v>182964.21</v>
      </c>
      <c r="O8" s="14">
        <v>349408.84</v>
      </c>
      <c r="P8" s="14">
        <v>994265.18</v>
      </c>
      <c r="Q8" s="14">
        <v>391070.47</v>
      </c>
      <c r="R8" s="14">
        <v>165291.51</v>
      </c>
      <c r="S8" s="14">
        <v>136017.81</v>
      </c>
      <c r="T8" s="14">
        <v>393223.71</v>
      </c>
      <c r="U8" s="14">
        <v>37764.19</v>
      </c>
      <c r="V8" s="14">
        <v>858.06</v>
      </c>
      <c r="W8" s="14">
        <v>44296.72</v>
      </c>
      <c r="X8" s="38"/>
    </row>
    <row r="9" spans="1:24" ht="23.25" customHeight="1" x14ac:dyDescent="0.3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105619.78</v>
      </c>
      <c r="N9" s="14">
        <v>191499.97</v>
      </c>
      <c r="O9" s="14">
        <v>214659.87</v>
      </c>
      <c r="P9" s="14">
        <v>631079.72</v>
      </c>
      <c r="Q9" s="14">
        <v>792676.9</v>
      </c>
      <c r="R9" s="14">
        <v>503081.12</v>
      </c>
      <c r="S9" s="14">
        <v>109939.46</v>
      </c>
      <c r="T9" s="14">
        <v>477740.36</v>
      </c>
      <c r="U9" s="14">
        <v>168375.41</v>
      </c>
      <c r="V9" s="14">
        <v>595.05999999999995</v>
      </c>
      <c r="W9" s="14">
        <v>38609.980000000003</v>
      </c>
      <c r="X9" s="38"/>
    </row>
    <row r="10" spans="1:24" s="8" customFormat="1" ht="23.25" customHeight="1" x14ac:dyDescent="0.3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12880.08</v>
      </c>
      <c r="N10" s="9">
        <v>26445.78</v>
      </c>
      <c r="O10" s="9">
        <v>40112</v>
      </c>
      <c r="P10" s="9">
        <v>442916.57</v>
      </c>
      <c r="Q10" s="9">
        <v>312182.03000000003</v>
      </c>
      <c r="R10" s="9">
        <v>152977.5</v>
      </c>
      <c r="S10" s="9">
        <v>62188.37</v>
      </c>
      <c r="T10" s="9">
        <v>168719.82</v>
      </c>
      <c r="U10" s="9">
        <v>23720.1</v>
      </c>
      <c r="V10" s="9" t="s">
        <v>35</v>
      </c>
      <c r="W10" s="9" t="s">
        <v>35</v>
      </c>
      <c r="X10" s="38"/>
    </row>
    <row r="11" spans="1:24" ht="23.25" customHeight="1" x14ac:dyDescent="0.3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4050.33</v>
      </c>
      <c r="N11" s="14">
        <v>16813.8</v>
      </c>
      <c r="O11" s="14">
        <v>24407.34</v>
      </c>
      <c r="P11" s="14">
        <v>292793.96999999997</v>
      </c>
      <c r="Q11" s="14">
        <v>115583.67999999999</v>
      </c>
      <c r="R11" s="14">
        <v>37593.910000000003</v>
      </c>
      <c r="S11" s="14">
        <v>38184.43</v>
      </c>
      <c r="T11" s="14">
        <v>83938.97</v>
      </c>
      <c r="U11" s="14">
        <v>7131.08</v>
      </c>
      <c r="V11" s="9" t="s">
        <v>35</v>
      </c>
      <c r="W11" s="9" t="s">
        <v>35</v>
      </c>
      <c r="X11" s="38"/>
    </row>
    <row r="12" spans="1:24" ht="23.25" customHeight="1" x14ac:dyDescent="0.3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8829.75</v>
      </c>
      <c r="N12" s="14">
        <v>9631.98</v>
      </c>
      <c r="O12" s="14">
        <v>15704.66</v>
      </c>
      <c r="P12" s="14">
        <v>150122.6</v>
      </c>
      <c r="Q12" s="14">
        <v>196598.35</v>
      </c>
      <c r="R12" s="14">
        <v>115383.59</v>
      </c>
      <c r="S12" s="14">
        <v>24003.94</v>
      </c>
      <c r="T12" s="14">
        <v>84780.85</v>
      </c>
      <c r="U12" s="14">
        <v>16589.02</v>
      </c>
      <c r="V12" s="9" t="s">
        <v>35</v>
      </c>
      <c r="W12" s="9" t="s">
        <v>35</v>
      </c>
      <c r="X12" s="38"/>
    </row>
    <row r="13" spans="1:24" s="8" customFormat="1" ht="23.25" customHeight="1" x14ac:dyDescent="0.3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 t="s">
        <v>35</v>
      </c>
      <c r="N13" s="21">
        <v>493.74</v>
      </c>
      <c r="O13" s="21">
        <v>818.83</v>
      </c>
      <c r="P13" s="21">
        <v>23918.43</v>
      </c>
      <c r="Q13" s="21">
        <v>16273.42</v>
      </c>
      <c r="R13" s="21">
        <v>7423.72</v>
      </c>
      <c r="S13" s="21">
        <v>1233.57</v>
      </c>
      <c r="T13" s="21">
        <v>3922.2</v>
      </c>
      <c r="U13" s="21">
        <v>927.65</v>
      </c>
      <c r="V13" s="9" t="s">
        <v>35</v>
      </c>
      <c r="W13" s="9" t="s">
        <v>35</v>
      </c>
      <c r="X13" s="38"/>
    </row>
    <row r="14" spans="1:24" ht="23.25" customHeight="1" x14ac:dyDescent="0.3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 t="s">
        <v>35</v>
      </c>
      <c r="N14" s="22">
        <v>493.74</v>
      </c>
      <c r="O14" s="22">
        <v>673.83</v>
      </c>
      <c r="P14" s="22">
        <v>15732.64</v>
      </c>
      <c r="Q14" s="22">
        <v>6191.68</v>
      </c>
      <c r="R14" s="22">
        <v>351.98</v>
      </c>
      <c r="S14" s="22">
        <v>549.77</v>
      </c>
      <c r="T14" s="22">
        <v>2602.3200000000002</v>
      </c>
      <c r="U14" s="9">
        <v>211.65</v>
      </c>
      <c r="V14" s="9" t="s">
        <v>35</v>
      </c>
      <c r="W14" s="9" t="s">
        <v>35</v>
      </c>
      <c r="X14" s="38"/>
    </row>
    <row r="15" spans="1:24" ht="23.25" customHeight="1" x14ac:dyDescent="0.3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145</v>
      </c>
      <c r="P15" s="22">
        <v>8185.78</v>
      </c>
      <c r="Q15" s="22">
        <v>10081.74</v>
      </c>
      <c r="R15" s="22">
        <v>7071.74</v>
      </c>
      <c r="S15" s="22">
        <v>683.79</v>
      </c>
      <c r="T15" s="22">
        <v>1319.89</v>
      </c>
      <c r="U15" s="22">
        <v>715.99</v>
      </c>
      <c r="V15" s="56" t="s">
        <v>35</v>
      </c>
      <c r="W15" s="56" t="s">
        <v>35</v>
      </c>
      <c r="X15" s="38"/>
    </row>
    <row r="16" spans="1:24" ht="23.25" customHeight="1" x14ac:dyDescent="0.3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4" t="s">
        <v>36</v>
      </c>
      <c r="N16" s="64"/>
      <c r="O16" s="64"/>
      <c r="P16" s="64"/>
      <c r="Q16" s="64"/>
      <c r="R16" s="64"/>
      <c r="S16" s="64"/>
      <c r="T16" s="64"/>
      <c r="U16" s="64"/>
    </row>
    <row r="17" spans="1:36" s="8" customFormat="1" ht="23.25" customHeight="1" x14ac:dyDescent="0.3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0.47798677142218249</v>
      </c>
      <c r="N17" s="29">
        <f>N7/'ตาราง 4 หน้า 1'!$B7*100</f>
        <v>1.0022734490431013</v>
      </c>
      <c r="O17" s="29">
        <f>O7/'ตาราง 4 หน้า 1'!$B7*100</f>
        <v>1.5097600960695143</v>
      </c>
      <c r="P17" s="29">
        <f>P7/'ตาราง 4 หน้า 1'!$B7*100</f>
        <v>4.3503226003663524</v>
      </c>
      <c r="Q17" s="29">
        <f>Q7/'ตาราง 4 หน้า 1'!$B7*100</f>
        <v>3.1683632000314912</v>
      </c>
      <c r="R17" s="29">
        <f>R7/'ตาราง 4 หน้า 1'!$B7*100</f>
        <v>1.7889351211823716</v>
      </c>
      <c r="S17" s="29">
        <f>S7/'ตาราง 4 หน้า 1'!$B7*100</f>
        <v>0.65831779887984831</v>
      </c>
      <c r="T17" s="29">
        <f>T7/'ตาราง 4 หน้า 1'!$B7*100</f>
        <v>2.3311819547591912</v>
      </c>
      <c r="U17" s="29">
        <f>U7/'ตาราง 4 หน้า 1'!$B7*100</f>
        <v>0.55174367374451827</v>
      </c>
      <c r="V17" s="58" t="s">
        <v>70</v>
      </c>
      <c r="W17" s="29">
        <f>W7/'ตาราง 4 หน้า 1'!$B7*100</f>
        <v>0.22190422042166888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3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0.35782667333339863</v>
      </c>
      <c r="N18" s="30">
        <f>N8/'ตาราง 4 หน้า 1'!$B8*100</f>
        <v>0.89729506748781196</v>
      </c>
      <c r="O18" s="30">
        <f>O8/'ตาราง 4 หน้า 1'!$B8*100</f>
        <v>1.7135746311731572</v>
      </c>
      <c r="P18" s="30">
        <f>P8/'ตาราง 4 หน้า 1'!$B8*100</f>
        <v>4.8760861033361742</v>
      </c>
      <c r="Q18" s="30">
        <f>Q8/'ตาราง 4 หน้า 1'!$B8*100</f>
        <v>1.9178920498776251</v>
      </c>
      <c r="R18" s="30">
        <f>R8/'ตาราง 4 หน้า 1'!$B8*100</f>
        <v>0.81062442004702639</v>
      </c>
      <c r="S18" s="30">
        <f>S8/'ตาราง 4 หน้า 1'!$B8*100</f>
        <v>0.66706002230433148</v>
      </c>
      <c r="T18" s="30">
        <f>T8/'ตาราง 4 หน้า 1'!$B8*100</f>
        <v>1.9284519928911659</v>
      </c>
      <c r="U18" s="30">
        <f>U8/'ตาราง 4 หน้า 1'!$B8*100</f>
        <v>0.18520355109161818</v>
      </c>
      <c r="V18" s="58" t="s">
        <v>70</v>
      </c>
      <c r="W18" s="30">
        <f>W8/'ตาราง 4 หน้า 1'!$B8*100</f>
        <v>0.21724045572567829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3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0.62236038245566461</v>
      </c>
      <c r="N19" s="30">
        <f>N9/'ตาราง 4 หน้า 1'!$B9*100</f>
        <v>1.1284060104030542</v>
      </c>
      <c r="O19" s="30">
        <f>O9/'ตาราง 4 หน้า 1'!$B9*100</f>
        <v>1.264874806509569</v>
      </c>
      <c r="P19" s="30">
        <f>P9/'ตาราง 4 หน้า 1'!$B9*100</f>
        <v>3.7186123271532452</v>
      </c>
      <c r="Q19" s="30">
        <f>Q9/'ตาราง 4 หน้า 1'!$B9*100</f>
        <v>4.6708173284186989</v>
      </c>
      <c r="R19" s="30">
        <f>R9/'ตาราง 4 หน้า 1'!$B9*100</f>
        <v>2.9643856316442254</v>
      </c>
      <c r="S19" s="30">
        <f>S9/'ตาราง 4 หน้า 1'!$B9*100</f>
        <v>0.64781392626049061</v>
      </c>
      <c r="T19" s="30">
        <f>T9/'ตาราง 4 หน้า 1'!$B9*100</f>
        <v>2.8150662041154311</v>
      </c>
      <c r="U19" s="30">
        <f>U9/'ตาราง 4 หน้า 1'!$B9*100</f>
        <v>0.99214545385087283</v>
      </c>
      <c r="V19" s="58" t="s">
        <v>70</v>
      </c>
      <c r="W19" s="30">
        <f>W9/'ตาราง 4 หน้า 1'!$B9*100</f>
        <v>0.22750778234347357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3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0.14135265651654444</v>
      </c>
      <c r="N20" s="29">
        <f>N10/'ตาราง 4 หน้า 1'!$B10*100</f>
        <v>0.29022966135708012</v>
      </c>
      <c r="O20" s="29">
        <f>O10/'ตาราง 4 หน้า 1'!$B10*100</f>
        <v>0.44020982464329655</v>
      </c>
      <c r="P20" s="29">
        <f>P10/'ตาราง 4 หน้า 1'!$B10*100</f>
        <v>4.8607954131260067</v>
      </c>
      <c r="Q20" s="29">
        <f>Q10/'ตาราง 4 หน้า 1'!$B10*100</f>
        <v>3.4260469855177589</v>
      </c>
      <c r="R20" s="29">
        <f>R10/'ตาราง 4 หน้า 1'!$B10*100</f>
        <v>1.6788541695594807</v>
      </c>
      <c r="S20" s="29">
        <f>S10/'ตาราง 4 หน้า 1'!$B10*100</f>
        <v>0.68248732181273541</v>
      </c>
      <c r="T20" s="29">
        <f>T10/'ตาราง 4 หน้า 1'!$B10*100</f>
        <v>1.8516185275241464</v>
      </c>
      <c r="U20" s="29">
        <f>U10/'ตาราง 4 หน้า 1'!$B10*100</f>
        <v>0.26031663994618714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3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8.0308234135002099E-2</v>
      </c>
      <c r="N21" s="30">
        <f>N11/'ตาราง 4 หน้า 1'!$B11*100</f>
        <v>0.33337693153375114</v>
      </c>
      <c r="O21" s="30">
        <f>O11/'ตาราง 4 หน้า 1'!$B11*100</f>
        <v>0.48393843843158513</v>
      </c>
      <c r="P21" s="30">
        <f>P11/'ตาราง 4 หน้า 1'!$B11*100</f>
        <v>5.8053952878103212</v>
      </c>
      <c r="Q21" s="30">
        <f>Q11/'ตาราง 4 หน้า 1'!$B11*100</f>
        <v>2.2917444345584581</v>
      </c>
      <c r="R21" s="30">
        <f>R11/'ตาราง 4 หน้า 1'!$B11*100</f>
        <v>0.74539618409615938</v>
      </c>
      <c r="S21" s="30">
        <f>S11/'ตาราง 4 หน้า 1'!$B11*100</f>
        <v>0.75710476547629413</v>
      </c>
      <c r="T21" s="30">
        <f>T11/'ตาราง 4 หน้า 1'!$B11*100</f>
        <v>1.6643064776971057</v>
      </c>
      <c r="U21" s="30">
        <f>U11/'ตาราง 4 หน้า 1'!$B11*100</f>
        <v>0.14139204516062415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3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0.21702513232757042</v>
      </c>
      <c r="N22" s="30">
        <f>N12/'ตาราง 4 หน้า 1'!$B12*100</f>
        <v>0.23674302602865446</v>
      </c>
      <c r="O22" s="30">
        <f>O12/'ตาราง 4 หน้า 1'!$B12*100</f>
        <v>0.38600253853840732</v>
      </c>
      <c r="P22" s="30">
        <f>P12/'ตาราง 4 หน้า 1'!$B12*100</f>
        <v>3.6898414032513855</v>
      </c>
      <c r="Q22" s="30">
        <f>Q12/'ตาราง 4 หน้า 1'!$B12*100</f>
        <v>4.8321620571513364</v>
      </c>
      <c r="R22" s="30">
        <f>R12/'ตาราง 4 หน้า 1'!$B12*100</f>
        <v>2.8359963632243415</v>
      </c>
      <c r="S22" s="30">
        <f>S12/'ตาราง 4 หน้า 1'!$B12*100</f>
        <v>0.58998932641162671</v>
      </c>
      <c r="T22" s="30">
        <f>T12/'ตาราง 4 หน้า 1'!$B12*100</f>
        <v>2.0838160978616496</v>
      </c>
      <c r="U22" s="30">
        <f>U12/'ตาราง 4 หน้า 1'!$B12*100</f>
        <v>0.40773909348336163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3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1" t="s">
        <v>35</v>
      </c>
      <c r="N23" s="29">
        <f>N13/'ตาราง 4 หน้า 1'!$B13*100</f>
        <v>0.1258972736995613</v>
      </c>
      <c r="O23" s="29">
        <f>O13/'ตาราง 4 หน้า 1'!$B13*100</f>
        <v>0.20879099247258023</v>
      </c>
      <c r="P23" s="29">
        <f>P13/'ตาราง 4 หน้า 1'!$B13*100</f>
        <v>6.0988883383436576</v>
      </c>
      <c r="Q23" s="29">
        <f>Q13/'ตาราง 4 หน้า 1'!$B13*100</f>
        <v>4.1495102923966343</v>
      </c>
      <c r="R23" s="29">
        <f>R13/'ตาราง 4 หน้า 1'!$B13*100</f>
        <v>1.892951976159329</v>
      </c>
      <c r="S23" s="29">
        <f>S13/'ตาราง 4 หน้า 1'!$B13*100</f>
        <v>0.31454429440103654</v>
      </c>
      <c r="T23" s="29">
        <f>T13/'ตาราง 4 หน้า 1'!$B13*100</f>
        <v>1.0001099503876925</v>
      </c>
      <c r="U23" s="29">
        <f>U13/'ตาราง 4 หน้า 1'!$B13*100</f>
        <v>0.23653867611981616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3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21" t="s">
        <v>35</v>
      </c>
      <c r="N24" s="30">
        <f>N14/'ตาราง 4 หน้า 1'!$B14*100</f>
        <v>0.21713507737707474</v>
      </c>
      <c r="O24" s="30">
        <f>O14/'ตาราง 4 หน้า 1'!$B14*100</f>
        <v>0.29633436462306939</v>
      </c>
      <c r="P24" s="30">
        <f>P14/'ตาราง 4 หน้า 1'!$B14*100</f>
        <v>6.9188398828242823</v>
      </c>
      <c r="Q24" s="30">
        <f>Q14/'ตาราง 4 หน้า 1'!$B14*100</f>
        <v>2.7229532059263706</v>
      </c>
      <c r="R24" s="30">
        <f>R14/'ตาราง 4 หน้า 1'!$B14*100</f>
        <v>0.1547924100441179</v>
      </c>
      <c r="S24" s="30">
        <f>S14/'ตาราง 4 หน้า 1'!$B14*100</f>
        <v>0.24177573518368856</v>
      </c>
      <c r="T24" s="30">
        <f>T14/'ตาราง 4 หน้า 1'!$B14*100</f>
        <v>1.1444382763395902</v>
      </c>
      <c r="U24" s="30">
        <f>U14/'ตาราง 4 หน้า 1'!$B14*100</f>
        <v>9.3078622608777639E-2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3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1" t="s">
        <v>35</v>
      </c>
      <c r="N25" s="57" t="s">
        <v>35</v>
      </c>
      <c r="O25" s="32">
        <f>O15/'ตาราง 4 หน้า 1'!$B15*100</f>
        <v>8.7991587761474588E-2</v>
      </c>
      <c r="P25" s="32">
        <f>P15/'ตาราง 4 หน้า 1'!$B15*100</f>
        <v>4.9674467535594715</v>
      </c>
      <c r="Q25" s="32">
        <f>Q15/'ตาราง 4 หน้า 1'!$B15*100</f>
        <v>6.1179883448163368</v>
      </c>
      <c r="R25" s="32">
        <f>R15/'ตาราง 4 หน้า 1'!$B15*100</f>
        <v>4.2914043505953812</v>
      </c>
      <c r="S25" s="32">
        <f>S15/'ตาราง 4 หน้า 1'!$B15*100</f>
        <v>0.41495012272702553</v>
      </c>
      <c r="T25" s="32">
        <f>T15/'ตาราง 4 หน้า 1'!$B15*100</f>
        <v>0.80096011565857028</v>
      </c>
      <c r="U25" s="32">
        <f>U15/'ตาราง 4 หน้า 1'!$B15*100</f>
        <v>0.43449032359543571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3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2019-08-30T07:42:10Z</dcterms:created>
  <dcterms:modified xsi:type="dcterms:W3CDTF">2020-12-17T03:43:18Z</dcterms:modified>
</cp:coreProperties>
</file>