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ก.ค.61\"/>
    </mc:Choice>
  </mc:AlternateContent>
  <bookViews>
    <workbookView xWindow="0" yWindow="0" windowWidth="20490" windowHeight="7800" activeTab="1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2" l="1"/>
  <c r="G23" i="1"/>
  <c r="G24" i="1"/>
  <c r="G25" i="1"/>
  <c r="D22" i="1"/>
  <c r="W17" i="2" l="1"/>
  <c r="W18" i="2"/>
  <c r="W19" i="2"/>
  <c r="O23" i="2"/>
  <c r="O24" i="2"/>
  <c r="Q23" i="2" l="1"/>
  <c r="R23" i="2"/>
  <c r="S23" i="2"/>
  <c r="T23" i="2"/>
  <c r="U23" i="2"/>
  <c r="Q24" i="2"/>
  <c r="R24" i="2"/>
  <c r="S24" i="2"/>
  <c r="T24" i="2"/>
  <c r="Q25" i="2"/>
  <c r="R25" i="2"/>
  <c r="S25" i="2"/>
  <c r="T25" i="2"/>
  <c r="U25" i="2"/>
  <c r="E23" i="1"/>
  <c r="F23" i="1"/>
  <c r="H23" i="1"/>
  <c r="I23" i="1"/>
  <c r="J23" i="1"/>
  <c r="K23" i="1"/>
  <c r="L23" i="1"/>
  <c r="M23" i="1"/>
  <c r="E24" i="1"/>
  <c r="F24" i="1"/>
  <c r="H24" i="1"/>
  <c r="I24" i="1"/>
  <c r="J24" i="1"/>
  <c r="K24" i="1"/>
  <c r="L24" i="1"/>
  <c r="M24" i="1"/>
  <c r="E25" i="1"/>
  <c r="H25" i="1"/>
  <c r="I25" i="1"/>
  <c r="K25" i="1"/>
  <c r="L25" i="1"/>
  <c r="M25" i="1"/>
  <c r="C25" i="1"/>
  <c r="M17" i="2"/>
  <c r="P23" i="2" l="1"/>
  <c r="P24" i="2"/>
  <c r="P25" i="2"/>
  <c r="N23" i="2"/>
  <c r="N24" i="2"/>
  <c r="N18" i="2"/>
  <c r="O18" i="2"/>
  <c r="P18" i="2"/>
  <c r="Q18" i="2"/>
  <c r="R18" i="2"/>
  <c r="S18" i="2"/>
  <c r="T18" i="2"/>
  <c r="U18" i="2"/>
  <c r="N19" i="2"/>
  <c r="O19" i="2"/>
  <c r="P19" i="2"/>
  <c r="Q19" i="2"/>
  <c r="R19" i="2"/>
  <c r="S19" i="2"/>
  <c r="T19" i="2"/>
  <c r="U19" i="2"/>
  <c r="N20" i="2"/>
  <c r="O20" i="2"/>
  <c r="P20" i="2"/>
  <c r="Q20" i="2"/>
  <c r="R20" i="2"/>
  <c r="S20" i="2"/>
  <c r="T20" i="2"/>
  <c r="U20" i="2"/>
  <c r="N21" i="2"/>
  <c r="O21" i="2"/>
  <c r="P21" i="2"/>
  <c r="Q21" i="2"/>
  <c r="R21" i="2"/>
  <c r="S21" i="2"/>
  <c r="T21" i="2"/>
  <c r="U21" i="2"/>
  <c r="N22" i="2"/>
  <c r="O22" i="2"/>
  <c r="P22" i="2"/>
  <c r="Q22" i="2"/>
  <c r="R22" i="2"/>
  <c r="S22" i="2"/>
  <c r="T22" i="2"/>
  <c r="U22" i="2"/>
  <c r="M18" i="2"/>
  <c r="M19" i="2"/>
  <c r="M20" i="2"/>
  <c r="M21" i="2"/>
  <c r="M22" i="2"/>
  <c r="N17" i="2"/>
  <c r="O17" i="2"/>
  <c r="P17" i="2"/>
  <c r="Q17" i="2"/>
  <c r="R17" i="2"/>
  <c r="S17" i="2"/>
  <c r="T17" i="2"/>
  <c r="U17" i="2"/>
  <c r="C24" i="1" l="1"/>
  <c r="C23" i="1"/>
  <c r="M22" i="1"/>
  <c r="L22" i="1"/>
  <c r="K22" i="1"/>
  <c r="J22" i="1"/>
  <c r="I22" i="1"/>
  <c r="H22" i="1"/>
  <c r="G22" i="1"/>
  <c r="F22" i="1"/>
  <c r="E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<sst xmlns="http://schemas.openxmlformats.org/spreadsheetml/2006/main" count="187" uniqueCount="74">
  <si>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</si>
  <si>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</si>
  <si>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</si>
  <si>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</si>
  <si>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</si>
  <si>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</si>
  <si>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</si>
  <si>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</si>
  <si>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</si>
  <si>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</si>
  <si>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</si>
  <si>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</si>
  <si>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</si>
  <si>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</si>
  <si>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</si>
  <si>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</si>
  <si>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</si>
  <si>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</si>
  <si>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</si>
  <si>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</si>
  <si>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</si>
  <si>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</si>
  <si>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</si>
  <si>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</si>
  <si>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</si>
  <si>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</si>
  <si>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</si>
  <si>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</si>
  <si>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</si>
  <si>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</si>
  <si>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</si>
  <si>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</si>
  <si>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</si>
  <si>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</si>
  <si>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</si>
  <si>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</si>
  <si>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</si>
  <si>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</si>
  <si>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</si>
  <si>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</si>
  <si>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</si>
  <si>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</si>
  <si>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</si>
  <si>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</si>
  <si>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</si>
  <si>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</si>
  <si>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</si>
  <si>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</si>
  <si>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</si>
  <si>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</si>
  <si>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</si>
  <si>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</si>
  <si>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</si>
  <si>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</si>
  <si>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</si>
  <si>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</si>
  <si>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</si>
  <si>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</si>
  <si>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</si>
  <si>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</si>
  <si>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</si>
  <si>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</si>
  <si>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</si>
  <si>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</si>
  <si>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</si>
  <si>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</si>
  <si>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</si>
  <si>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</si>
  <si>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</si>
  <si>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</si>
  <si>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</si>
  <si>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</si>
  <si>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</si>
  <si>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MA.761 (มิ.ย.-ส.ค.61)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</si>
</sst>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3" fontId="2" fillId="0" borderId="0" xfId="0" applyNumberFormat="1" applyFont="1" applyAlignment="1">
      <alignment horizontal="right"/>
    </xf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189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3" fontId="5" fillId="0" borderId="2" xfId="0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9" fontId="5" fillId="0" borderId="0" xfId="3" quotePrefix="1" applyNumberFormat="1" applyFont="1" applyBorder="1" applyAlignment="1">
      <alignment horizontal="right"/>
    </xf>
    <xf numFmtId="0" fontId="5" fillId="0" borderId="0" xfId="2" applyFont="1" applyBorder="1" applyAlignment="1"/>
    <xf numFmtId="187" fontId="5" fillId="0" borderId="2" xfId="1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</cellXfs>
  <cellStyles count="4">
    <cellStyle name="Comma 2" xfId="3"/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7"/>
  <sheetViews>
    <sheetView topLeftCell="A7" zoomScaleNormal="100" workbookViewId="0">
      <selection activeCell="J25" sqref="J25"/>
    </sheetView>
  </sheetViews>
  <sheetFormatPr defaultRowHeight="23.25" customHeight="1" x14ac:dyDescent="0.3"/>
  <cols>
    <col min="1" max="1" width="28.83203125" style="13" customWidth="1"/>
    <col min="2" max="2" width="14.1640625" style="13" customWidth="1"/>
    <col min="3" max="10" width="15.1640625" style="13" customWidth="1"/>
    <col min="11" max="11" width="16.6640625" style="13" customWidth="1"/>
    <col min="12" max="12" width="16" style="13" customWidth="1"/>
    <col min="13" max="13" width="17.83203125" style="13" customWidth="1"/>
    <col min="14" max="14" width="9.33203125" style="13"/>
    <col min="15" max="15" width="13.5" style="13" bestFit="1" customWidth="1"/>
    <col min="16" max="16384" width="9.33203125" style="13"/>
  </cols>
  <sheetData>
    <row r="1" spans="1:16" s="1" customFormat="1" ht="49.5" customHeight="1" x14ac:dyDescent="0.3"/>
    <row r="2" spans="1:16" s="3" customFormat="1" ht="26.1" customHeight="1" x14ac:dyDescent="0.45">
      <c r="A2" s="2" t="s">
        <v>73</v>
      </c>
      <c r="L2" s="2"/>
    </row>
    <row r="3" spans="1:16" s="3" customFormat="1" ht="15" customHeight="1" x14ac:dyDescent="0.45">
      <c r="A3" s="2"/>
      <c r="L3" s="2"/>
    </row>
    <row r="4" spans="1:16" s="5" customFormat="1" ht="23.25" customHeight="1" x14ac:dyDescent="0.3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6" s="5" customFormat="1" ht="23.25" customHeight="1" x14ac:dyDescent="0.3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6" s="5" customFormat="1" ht="23.25" customHeight="1" x14ac:dyDescent="0.3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6" s="12" customFormat="1" ht="23.25" customHeight="1" x14ac:dyDescent="0.3">
      <c r="A7" s="8" t="s">
        <v>30</v>
      </c>
      <c r="B7" s="9">
        <v>38457361.770000003</v>
      </c>
      <c r="C7" s="9">
        <v>12958054.810000001</v>
      </c>
      <c r="D7" s="9">
        <v>86145.5</v>
      </c>
      <c r="E7" s="9">
        <v>6139276.0999999996</v>
      </c>
      <c r="F7" s="9">
        <v>119431.66</v>
      </c>
      <c r="G7" s="9">
        <v>85360.33</v>
      </c>
      <c r="H7" s="9">
        <v>2080501.57</v>
      </c>
      <c r="I7" s="9">
        <v>6270649.5499999998</v>
      </c>
      <c r="J7" s="9">
        <v>1286611.1299999999</v>
      </c>
      <c r="K7" s="9">
        <v>2768367.45</v>
      </c>
      <c r="L7" s="9">
        <v>192171.05</v>
      </c>
      <c r="M7" s="9">
        <v>481306.23</v>
      </c>
      <c r="N7" s="10"/>
      <c r="O7" s="11"/>
      <c r="P7" s="10"/>
    </row>
    <row r="8" spans="1:16" s="16" customFormat="1" ht="23.25" customHeight="1" x14ac:dyDescent="0.3">
      <c r="A8" s="13" t="s">
        <v>31</v>
      </c>
      <c r="B8" s="14">
        <v>20882357.43</v>
      </c>
      <c r="C8" s="14">
        <v>7473339.2800000003</v>
      </c>
      <c r="D8" s="14">
        <v>71027.460000000006</v>
      </c>
      <c r="E8" s="14">
        <v>3157526.23</v>
      </c>
      <c r="F8" s="14">
        <v>84791.75</v>
      </c>
      <c r="G8" s="14">
        <v>52230.21</v>
      </c>
      <c r="H8" s="14">
        <v>1752446.15</v>
      </c>
      <c r="I8" s="14">
        <v>3110488.34</v>
      </c>
      <c r="J8" s="14">
        <v>1072044.3400000001</v>
      </c>
      <c r="K8" s="14">
        <v>997453.55</v>
      </c>
      <c r="L8" s="14">
        <v>122281.75</v>
      </c>
      <c r="M8" s="14">
        <v>206300.46</v>
      </c>
      <c r="N8" s="10"/>
      <c r="O8" s="15"/>
      <c r="P8" s="10"/>
    </row>
    <row r="9" spans="1:16" s="18" customFormat="1" ht="23.25" customHeight="1" x14ac:dyDescent="0.3">
      <c r="A9" s="13" t="s">
        <v>32</v>
      </c>
      <c r="B9" s="14">
        <v>17575004.329999998</v>
      </c>
      <c r="C9" s="14">
        <v>5484715.5300000003</v>
      </c>
      <c r="D9" s="14">
        <v>15118.04</v>
      </c>
      <c r="E9" s="14">
        <v>2981749.86</v>
      </c>
      <c r="F9" s="14">
        <v>34639.910000000003</v>
      </c>
      <c r="G9" s="14">
        <v>33130.120000000003</v>
      </c>
      <c r="H9" s="14">
        <v>328055.43</v>
      </c>
      <c r="I9" s="14">
        <v>3160161.21</v>
      </c>
      <c r="J9" s="14">
        <v>214566.79</v>
      </c>
      <c r="K9" s="14">
        <v>1770913.9</v>
      </c>
      <c r="L9" s="14">
        <v>69889.3</v>
      </c>
      <c r="M9" s="14">
        <v>275005.77</v>
      </c>
      <c r="N9" s="10"/>
      <c r="O9" s="17"/>
      <c r="P9" s="10"/>
    </row>
    <row r="10" spans="1:16" s="16" customFormat="1" ht="23.25" customHeight="1" x14ac:dyDescent="0.3">
      <c r="A10" s="19" t="s">
        <v>33</v>
      </c>
      <c r="B10" s="9">
        <v>10037220.939999999</v>
      </c>
      <c r="C10" s="9">
        <v>5775379.4699999997</v>
      </c>
      <c r="D10" s="9">
        <v>20204.16</v>
      </c>
      <c r="E10" s="9">
        <v>789495.13</v>
      </c>
      <c r="F10" s="9">
        <v>20361.72</v>
      </c>
      <c r="G10" s="9">
        <v>14221.6</v>
      </c>
      <c r="H10" s="9">
        <v>431300.39</v>
      </c>
      <c r="I10" s="9">
        <v>1209066.92</v>
      </c>
      <c r="J10" s="9">
        <v>92244.94</v>
      </c>
      <c r="K10" s="9">
        <v>409389.64</v>
      </c>
      <c r="L10" s="9">
        <v>14556.87</v>
      </c>
      <c r="M10" s="9">
        <v>51492.56</v>
      </c>
      <c r="N10" s="10"/>
      <c r="O10" s="15"/>
      <c r="P10" s="10"/>
    </row>
    <row r="11" spans="1:16" s="18" customFormat="1" ht="23.25" customHeight="1" x14ac:dyDescent="0.3">
      <c r="A11" s="1" t="s">
        <v>31</v>
      </c>
      <c r="B11" s="14">
        <v>5408227.6900000004</v>
      </c>
      <c r="C11" s="14">
        <v>3194148.36</v>
      </c>
      <c r="D11" s="14">
        <v>17855.09</v>
      </c>
      <c r="E11" s="14">
        <v>371100.63</v>
      </c>
      <c r="F11" s="14">
        <v>13595.95</v>
      </c>
      <c r="G11" s="14">
        <v>9362.3700000000008</v>
      </c>
      <c r="H11" s="14">
        <v>366855.9</v>
      </c>
      <c r="I11" s="14">
        <v>588360.56999999995</v>
      </c>
      <c r="J11" s="14">
        <v>83048.86</v>
      </c>
      <c r="K11" s="14">
        <v>130946.15</v>
      </c>
      <c r="L11" s="14">
        <v>8566.66</v>
      </c>
      <c r="M11" s="14">
        <v>18393</v>
      </c>
      <c r="N11" s="10"/>
      <c r="O11" s="17"/>
      <c r="P11" s="10"/>
    </row>
    <row r="12" spans="1:16" s="18" customFormat="1" ht="23.25" customHeight="1" x14ac:dyDescent="0.3">
      <c r="A12" s="1" t="s">
        <v>32</v>
      </c>
      <c r="B12" s="14">
        <v>4628993.26</v>
      </c>
      <c r="C12" s="14">
        <v>2581231.11</v>
      </c>
      <c r="D12" s="14">
        <v>2349.06</v>
      </c>
      <c r="E12" s="14">
        <v>418394.5</v>
      </c>
      <c r="F12" s="14">
        <v>6765.77</v>
      </c>
      <c r="G12" s="14">
        <v>4859.2299999999996</v>
      </c>
      <c r="H12" s="14">
        <v>64444.49</v>
      </c>
      <c r="I12" s="14">
        <v>620706.35</v>
      </c>
      <c r="J12" s="14">
        <v>9196.08</v>
      </c>
      <c r="K12" s="14">
        <v>278443.49</v>
      </c>
      <c r="L12" s="14">
        <v>5990.21</v>
      </c>
      <c r="M12" s="14">
        <v>33099.550000000003</v>
      </c>
      <c r="N12" s="10"/>
      <c r="O12" s="17"/>
      <c r="P12" s="10"/>
    </row>
    <row r="13" spans="1:16" s="16" customFormat="1" ht="23.25" customHeight="1" x14ac:dyDescent="0.3">
      <c r="A13" s="59" t="s">
        <v>34</v>
      </c>
      <c r="B13" s="9">
        <v>443147.7</v>
      </c>
      <c r="C13" s="21">
        <v>277286.34000000003</v>
      </c>
      <c r="D13" s="21" t="s">
        <v>35</v>
      </c>
      <c r="E13" s="21">
        <v>32208.39</v>
      </c>
      <c r="F13" s="21">
        <v>462.69</v>
      </c>
      <c r="G13" s="21">
        <v>718.48</v>
      </c>
      <c r="H13" s="21">
        <v>17088.580000000002</v>
      </c>
      <c r="I13" s="21">
        <v>46183.79</v>
      </c>
      <c r="J13" s="21">
        <v>1846.67</v>
      </c>
      <c r="K13" s="21">
        <v>12754.17</v>
      </c>
      <c r="L13" s="21">
        <v>460.06</v>
      </c>
      <c r="M13" s="21">
        <v>2550.85</v>
      </c>
      <c r="N13" s="10"/>
      <c r="O13" s="15"/>
      <c r="P13" s="10"/>
    </row>
    <row r="14" spans="1:16" s="18" customFormat="1" ht="23.25" customHeight="1" x14ac:dyDescent="0.3">
      <c r="A14" s="1" t="s">
        <v>31</v>
      </c>
      <c r="B14" s="22">
        <v>243196.64</v>
      </c>
      <c r="C14" s="22">
        <v>158160.91</v>
      </c>
      <c r="D14" s="22" t="s">
        <v>35</v>
      </c>
      <c r="E14" s="22">
        <v>12611.19</v>
      </c>
      <c r="F14" s="22">
        <v>462.69</v>
      </c>
      <c r="G14" s="22">
        <v>600.22</v>
      </c>
      <c r="H14" s="22">
        <v>14805.27</v>
      </c>
      <c r="I14" s="22">
        <v>23694.65</v>
      </c>
      <c r="J14" s="22">
        <v>1846.67</v>
      </c>
      <c r="K14" s="22">
        <v>4201.9399999999996</v>
      </c>
      <c r="L14" s="22">
        <v>159.68</v>
      </c>
      <c r="M14" s="22">
        <v>663.68</v>
      </c>
      <c r="N14" s="10"/>
      <c r="O14" s="17"/>
      <c r="P14" s="10"/>
    </row>
    <row r="15" spans="1:16" s="18" customFormat="1" ht="23.25" customHeight="1" x14ac:dyDescent="0.3">
      <c r="A15" s="13" t="s">
        <v>32</v>
      </c>
      <c r="B15" s="22">
        <v>199951.06</v>
      </c>
      <c r="C15" s="22">
        <v>119125.43</v>
      </c>
      <c r="D15" s="22" t="s">
        <v>35</v>
      </c>
      <c r="E15" s="22">
        <v>19597.2</v>
      </c>
      <c r="F15" s="22" t="s">
        <v>35</v>
      </c>
      <c r="G15" s="22">
        <v>118.26</v>
      </c>
      <c r="H15" s="22">
        <v>2283.31</v>
      </c>
      <c r="I15" s="22">
        <v>22489.13</v>
      </c>
      <c r="J15" s="22" t="s">
        <v>35</v>
      </c>
      <c r="K15" s="22">
        <v>8552.2199999999993</v>
      </c>
      <c r="L15" s="22">
        <v>300.38</v>
      </c>
      <c r="M15" s="22">
        <v>1887.17</v>
      </c>
      <c r="N15" s="10"/>
      <c r="O15" s="17"/>
      <c r="P15" s="10"/>
    </row>
    <row r="16" spans="1:16" s="18" customFormat="1" ht="23.25" customHeight="1" x14ac:dyDescent="0.3">
      <c r="A16" s="23"/>
      <c r="B16" s="61" t="s">
        <v>36</v>
      </c>
      <c r="C16" s="61"/>
      <c r="D16" s="61"/>
      <c r="E16" s="61"/>
      <c r="F16" s="61"/>
      <c r="G16" s="61"/>
      <c r="H16" s="61"/>
      <c r="I16" s="61"/>
      <c r="J16" s="61"/>
      <c r="K16" s="61"/>
      <c r="L16" s="23"/>
      <c r="M16" s="24"/>
    </row>
    <row r="17" spans="1:26" s="16" customFormat="1" ht="23.25" customHeight="1" x14ac:dyDescent="0.3">
      <c r="A17" s="20" t="s">
        <v>30</v>
      </c>
      <c r="B17" s="25">
        <v>100</v>
      </c>
      <c r="C17" s="25">
        <f>C7/$B7*100</f>
        <v>33.694601536885408</v>
      </c>
      <c r="D17" s="25">
        <f t="shared" ref="D17:M17" si="0">D7/$B7*100</f>
        <v>0.22400262533661575</v>
      </c>
      <c r="E17" s="25">
        <f t="shared" si="0"/>
        <v>15.963851438163795</v>
      </c>
      <c r="F17" s="25">
        <f t="shared" si="0"/>
        <v>0.31055604051645269</v>
      </c>
      <c r="G17" s="25">
        <f t="shared" si="0"/>
        <v>0.22196096162422738</v>
      </c>
      <c r="H17" s="25">
        <f>H7/$B7*100</f>
        <v>5.4098915636562657</v>
      </c>
      <c r="I17" s="25">
        <f t="shared" si="0"/>
        <v>16.305459504743347</v>
      </c>
      <c r="J17" s="25">
        <f t="shared" si="0"/>
        <v>3.3455522448335642</v>
      </c>
      <c r="K17" s="25">
        <f t="shared" si="0"/>
        <v>7.1985370877925403</v>
      </c>
      <c r="L17" s="25">
        <f t="shared" si="0"/>
        <v>0.49969899430259329</v>
      </c>
      <c r="M17" s="25">
        <f t="shared" si="0"/>
        <v>1.2515321068525809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s="18" customFormat="1" ht="23.25" customHeight="1" x14ac:dyDescent="0.3">
      <c r="A18" s="1" t="s">
        <v>31</v>
      </c>
      <c r="B18" s="27">
        <v>100</v>
      </c>
      <c r="C18" s="27">
        <f t="shared" ref="C18:M24" si="1">C8/$B8*100</f>
        <v>35.787814211357457</v>
      </c>
      <c r="D18" s="27">
        <f t="shared" si="1"/>
        <v>0.34013142547766456</v>
      </c>
      <c r="E18" s="27">
        <f t="shared" si="1"/>
        <v>15.120544893383716</v>
      </c>
      <c r="F18" s="27">
        <f t="shared" si="1"/>
        <v>0.40604491271750054</v>
      </c>
      <c r="G18" s="27">
        <f t="shared" si="1"/>
        <v>0.25011644482708195</v>
      </c>
      <c r="H18" s="27">
        <f t="shared" si="1"/>
        <v>8.3919938439632382</v>
      </c>
      <c r="I18" s="27">
        <f t="shared" si="1"/>
        <v>14.895293074197705</v>
      </c>
      <c r="J18" s="27">
        <f t="shared" si="1"/>
        <v>5.1337323556193919</v>
      </c>
      <c r="K18" s="27">
        <f t="shared" si="1"/>
        <v>4.7765371000069123</v>
      </c>
      <c r="L18" s="27">
        <f t="shared" si="1"/>
        <v>0.58557445159102417</v>
      </c>
      <c r="M18" s="27">
        <f t="shared" si="1"/>
        <v>0.98791748341413199</v>
      </c>
      <c r="N18" s="26"/>
      <c r="O18" s="26"/>
      <c r="P18" s="26"/>
      <c r="Q18" s="26"/>
      <c r="R18" s="28"/>
      <c r="S18" s="28"/>
      <c r="T18" s="28"/>
      <c r="U18" s="28"/>
      <c r="V18" s="28"/>
      <c r="W18" s="28"/>
      <c r="X18" s="28"/>
      <c r="Y18" s="28"/>
      <c r="Z18" s="28"/>
    </row>
    <row r="19" spans="1:26" s="18" customFormat="1" ht="23.25" customHeight="1" x14ac:dyDescent="0.3">
      <c r="A19" s="1" t="s">
        <v>32</v>
      </c>
      <c r="B19" s="27">
        <v>100</v>
      </c>
      <c r="C19" s="27">
        <f t="shared" si="1"/>
        <v>31.207477546038255</v>
      </c>
      <c r="D19" s="27">
        <f t="shared" si="1"/>
        <v>8.6020121054502199E-2</v>
      </c>
      <c r="E19" s="27">
        <f t="shared" si="1"/>
        <v>16.965855620930022</v>
      </c>
      <c r="F19" s="27">
        <f t="shared" si="1"/>
        <v>0.19709759013185976</v>
      </c>
      <c r="G19" s="27">
        <f t="shared" si="1"/>
        <v>0.1885070374830457</v>
      </c>
      <c r="H19" s="27">
        <f t="shared" si="1"/>
        <v>1.8666022712723849</v>
      </c>
      <c r="I19" s="27">
        <f t="shared" si="1"/>
        <v>17.980998187327334</v>
      </c>
      <c r="J19" s="27">
        <f t="shared" si="1"/>
        <v>1.2208633691983848</v>
      </c>
      <c r="K19" s="27">
        <f t="shared" si="1"/>
        <v>10.07632127280392</v>
      </c>
      <c r="L19" s="27">
        <f t="shared" si="1"/>
        <v>0.39766305992141976</v>
      </c>
      <c r="M19" s="27">
        <f t="shared" si="1"/>
        <v>1.5647550625667472</v>
      </c>
      <c r="N19" s="26"/>
      <c r="O19" s="26"/>
      <c r="P19" s="26"/>
      <c r="Q19" s="26"/>
      <c r="R19" s="28"/>
      <c r="S19" s="28"/>
      <c r="T19" s="28"/>
      <c r="U19" s="28"/>
      <c r="V19" s="28"/>
      <c r="W19" s="28"/>
      <c r="X19" s="28"/>
      <c r="Y19" s="28"/>
      <c r="Z19" s="28"/>
    </row>
    <row r="20" spans="1:26" s="16" customFormat="1" ht="23.25" customHeight="1" x14ac:dyDescent="0.3">
      <c r="A20" s="19" t="s">
        <v>37</v>
      </c>
      <c r="B20" s="25">
        <v>100</v>
      </c>
      <c r="C20" s="25">
        <f t="shared" si="1"/>
        <v>57.539626800324271</v>
      </c>
      <c r="D20" s="25">
        <f t="shared" si="1"/>
        <v>0.20129237087412366</v>
      </c>
      <c r="E20" s="25">
        <f t="shared" si="1"/>
        <v>7.865674520062921</v>
      </c>
      <c r="F20" s="25">
        <f t="shared" si="1"/>
        <v>0.20286212809020823</v>
      </c>
      <c r="G20" s="25">
        <f t="shared" si="1"/>
        <v>0.14168862163155693</v>
      </c>
      <c r="H20" s="25">
        <f t="shared" si="1"/>
        <v>4.297010024768869</v>
      </c>
      <c r="I20" s="25">
        <f t="shared" si="1"/>
        <v>12.045833475495858</v>
      </c>
      <c r="J20" s="25">
        <f t="shared" si="1"/>
        <v>0.9190286888314726</v>
      </c>
      <c r="K20" s="25">
        <f t="shared" si="1"/>
        <v>4.0787150392247922</v>
      </c>
      <c r="L20" s="25">
        <f t="shared" si="1"/>
        <v>0.14502888884301077</v>
      </c>
      <c r="M20" s="25">
        <f t="shared" si="1"/>
        <v>0.51301610583058466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s="18" customFormat="1" ht="23.25" customHeight="1" x14ac:dyDescent="0.3">
      <c r="A21" s="1" t="s">
        <v>31</v>
      </c>
      <c r="B21" s="27">
        <v>100</v>
      </c>
      <c r="C21" s="27">
        <f t="shared" si="1"/>
        <v>59.060907622400784</v>
      </c>
      <c r="D21" s="27">
        <f t="shared" si="1"/>
        <v>0.33014678788422086</v>
      </c>
      <c r="E21" s="27">
        <f t="shared" si="1"/>
        <v>6.8617789647831922</v>
      </c>
      <c r="F21" s="27">
        <f t="shared" si="1"/>
        <v>0.25139381659428617</v>
      </c>
      <c r="G21" s="27">
        <f t="shared" si="1"/>
        <v>0.17311345854227525</v>
      </c>
      <c r="H21" s="27">
        <f t="shared" si="1"/>
        <v>6.7832924393758276</v>
      </c>
      <c r="I21" s="27">
        <f t="shared" si="1"/>
        <v>10.878990377714661</v>
      </c>
      <c r="J21" s="27">
        <f t="shared" si="1"/>
        <v>1.5356021373427049</v>
      </c>
      <c r="K21" s="27">
        <f t="shared" si="1"/>
        <v>2.4212395909684785</v>
      </c>
      <c r="L21" s="27">
        <f t="shared" si="1"/>
        <v>0.15840050550830265</v>
      </c>
      <c r="M21" s="27">
        <f t="shared" si="1"/>
        <v>0.34009292977825789</v>
      </c>
      <c r="N21" s="26"/>
      <c r="O21" s="26"/>
      <c r="P21" s="26"/>
      <c r="Q21" s="26"/>
      <c r="R21" s="28"/>
      <c r="S21" s="28"/>
      <c r="T21" s="28"/>
      <c r="U21" s="28"/>
      <c r="V21" s="28"/>
      <c r="W21" s="28"/>
      <c r="X21" s="28"/>
      <c r="Y21" s="28"/>
      <c r="Z21" s="28"/>
    </row>
    <row r="22" spans="1:26" s="18" customFormat="1" ht="23.25" customHeight="1" x14ac:dyDescent="0.3">
      <c r="A22" s="1" t="s">
        <v>32</v>
      </c>
      <c r="B22" s="27">
        <v>100</v>
      </c>
      <c r="C22" s="27">
        <f t="shared" si="1"/>
        <v>55.76225682385202</v>
      </c>
      <c r="D22" s="27">
        <f t="shared" si="1"/>
        <v>5.0746671426348117E-2</v>
      </c>
      <c r="E22" s="27">
        <f t="shared" si="1"/>
        <v>9.0385636033524932</v>
      </c>
      <c r="F22" s="27">
        <f t="shared" si="1"/>
        <v>0.14616072264490618</v>
      </c>
      <c r="G22" s="27">
        <f t="shared" si="1"/>
        <v>0.10497379726148055</v>
      </c>
      <c r="H22" s="27">
        <f t="shared" si="1"/>
        <v>1.3921923489687691</v>
      </c>
      <c r="I22" s="27">
        <f t="shared" si="1"/>
        <v>13.409100319148012</v>
      </c>
      <c r="J22" s="27">
        <f t="shared" si="1"/>
        <v>0.19866263533941719</v>
      </c>
      <c r="K22" s="27">
        <f t="shared" si="1"/>
        <v>6.0152062092222618</v>
      </c>
      <c r="L22" s="27">
        <f t="shared" si="1"/>
        <v>0.1294063236549193</v>
      </c>
      <c r="M22" s="27">
        <f t="shared" si="1"/>
        <v>0.7150485676015006</v>
      </c>
      <c r="N22" s="26"/>
      <c r="O22" s="26"/>
      <c r="P22" s="26"/>
      <c r="Q22" s="26"/>
      <c r="R22" s="28"/>
      <c r="S22" s="28"/>
      <c r="T22" s="28"/>
      <c r="U22" s="28"/>
      <c r="V22" s="28"/>
      <c r="W22" s="28"/>
      <c r="X22" s="28"/>
      <c r="Y22" s="28"/>
      <c r="Z22" s="28"/>
    </row>
    <row r="23" spans="1:26" s="16" customFormat="1" ht="23.25" customHeight="1" x14ac:dyDescent="0.3">
      <c r="A23" s="20" t="s">
        <v>38</v>
      </c>
      <c r="B23" s="29">
        <v>100</v>
      </c>
      <c r="C23" s="25">
        <f t="shared" si="1"/>
        <v>62.571991234525193</v>
      </c>
      <c r="D23" s="21" t="s">
        <v>35</v>
      </c>
      <c r="E23" s="25">
        <f t="shared" ref="E23:M23" si="2">E13/$B13*100</f>
        <v>7.268093685243092</v>
      </c>
      <c r="F23" s="25">
        <f t="shared" si="2"/>
        <v>0.1044098841086166</v>
      </c>
      <c r="G23" s="25">
        <f t="shared" ref="G23" si="3">G13/$B13*100</f>
        <v>0.16213104569875914</v>
      </c>
      <c r="H23" s="25">
        <f t="shared" si="2"/>
        <v>3.8561815846048626</v>
      </c>
      <c r="I23" s="25">
        <f t="shared" si="2"/>
        <v>10.421760058779499</v>
      </c>
      <c r="J23" s="25">
        <f t="shared" si="2"/>
        <v>0.41671659358719454</v>
      </c>
      <c r="K23" s="25">
        <f t="shared" si="2"/>
        <v>2.87808556831052</v>
      </c>
      <c r="L23" s="25">
        <f t="shared" si="2"/>
        <v>0.10381640252222904</v>
      </c>
      <c r="M23" s="25">
        <f t="shared" si="2"/>
        <v>0.57562072419646992</v>
      </c>
      <c r="N23" s="26"/>
      <c r="O23" s="26"/>
      <c r="P23" s="45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18" customFormat="1" ht="23.25" customHeight="1" x14ac:dyDescent="0.3">
      <c r="A24" s="1" t="s">
        <v>31</v>
      </c>
      <c r="B24" s="30">
        <v>100</v>
      </c>
      <c r="C24" s="27">
        <f t="shared" si="1"/>
        <v>65.034167412839253</v>
      </c>
      <c r="D24" s="22" t="s">
        <v>35</v>
      </c>
      <c r="E24" s="27">
        <f t="shared" ref="E24:M24" si="4">E14/$B14*100</f>
        <v>5.1855938470202547</v>
      </c>
      <c r="F24" s="27">
        <f t="shared" si="4"/>
        <v>0.19025345087004489</v>
      </c>
      <c r="G24" s="27">
        <f t="shared" ref="G24" si="5">G14/$B14*100</f>
        <v>0.24680439663969039</v>
      </c>
      <c r="H24" s="27">
        <f t="shared" si="4"/>
        <v>6.0877773640293711</v>
      </c>
      <c r="I24" s="27">
        <f t="shared" si="4"/>
        <v>9.7430005611919643</v>
      </c>
      <c r="J24" s="27">
        <f t="shared" si="4"/>
        <v>0.75933203682419292</v>
      </c>
      <c r="K24" s="27">
        <f t="shared" si="4"/>
        <v>1.7277952524344085</v>
      </c>
      <c r="L24" s="27">
        <f t="shared" si="4"/>
        <v>6.5658801865025776E-2</v>
      </c>
      <c r="M24" s="27">
        <f t="shared" si="4"/>
        <v>0.27289850715042768</v>
      </c>
      <c r="N24" s="26"/>
      <c r="O24" s="26"/>
      <c r="P24" s="26"/>
      <c r="Q24" s="26"/>
      <c r="R24" s="28"/>
      <c r="S24" s="28"/>
      <c r="T24" s="28"/>
      <c r="U24" s="28"/>
      <c r="V24" s="28"/>
      <c r="W24" s="28"/>
      <c r="X24" s="28"/>
      <c r="Y24" s="28"/>
      <c r="Z24" s="28"/>
    </row>
    <row r="25" spans="1:26" s="18" customFormat="1" ht="23.25" customHeight="1" x14ac:dyDescent="0.3">
      <c r="A25" s="31" t="s">
        <v>32</v>
      </c>
      <c r="B25" s="32">
        <v>100</v>
      </c>
      <c r="C25" s="33">
        <f>C15/$B15*100</f>
        <v>59.577293563735047</v>
      </c>
      <c r="D25" s="57" t="s">
        <v>35</v>
      </c>
      <c r="E25" s="33">
        <f t="shared" ref="E25:M25" si="6">E15/$B15*100</f>
        <v>9.8009983042850592</v>
      </c>
      <c r="F25" s="57" t="s">
        <v>35</v>
      </c>
      <c r="G25" s="33">
        <f t="shared" si="6"/>
        <v>5.9144472652458063E-2</v>
      </c>
      <c r="H25" s="33">
        <f t="shared" si="6"/>
        <v>1.1419344313553526</v>
      </c>
      <c r="I25" s="33">
        <f t="shared" si="6"/>
        <v>11.247317218523373</v>
      </c>
      <c r="J25" s="22" t="s">
        <v>35</v>
      </c>
      <c r="K25" s="33">
        <f t="shared" si="6"/>
        <v>4.2771566202249689</v>
      </c>
      <c r="L25" s="33">
        <f t="shared" si="6"/>
        <v>0.15022676048829148</v>
      </c>
      <c r="M25" s="33">
        <f t="shared" si="6"/>
        <v>0.9438159517633965</v>
      </c>
      <c r="N25" s="26"/>
      <c r="O25" s="26"/>
      <c r="P25" s="26"/>
      <c r="Q25" s="26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23.25" customHeight="1" x14ac:dyDescent="0.3">
      <c r="A26" s="1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3.25" customHeight="1" x14ac:dyDescent="0.35">
      <c r="A27" s="1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6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26"/>
  <sheetViews>
    <sheetView tabSelected="1" topLeftCell="L1" zoomScaleNormal="100" workbookViewId="0">
      <selection activeCell="Q21" sqref="Q21"/>
    </sheetView>
  </sheetViews>
  <sheetFormatPr defaultRowHeight="19.5" x14ac:dyDescent="0.3"/>
  <cols>
    <col min="1" max="1" width="30" style="13" hidden="1" customWidth="1"/>
    <col min="2" max="3" width="14.6640625" style="13" hidden="1" customWidth="1"/>
    <col min="4" max="4" width="13.6640625" style="13" hidden="1" customWidth="1"/>
    <col min="5" max="5" width="13.33203125" style="13" hidden="1" customWidth="1"/>
    <col min="6" max="6" width="13.83203125" style="13" hidden="1" customWidth="1"/>
    <col min="7" max="7" width="11.33203125" style="13" hidden="1" customWidth="1"/>
    <col min="8" max="8" width="12.1640625" style="13" hidden="1" customWidth="1"/>
    <col min="9" max="9" width="12.83203125" style="13" hidden="1" customWidth="1"/>
    <col min="10" max="10" width="12.33203125" style="13" hidden="1" customWidth="1"/>
    <col min="11" max="11" width="11.5" style="13" hidden="1" customWidth="1"/>
    <col min="12" max="12" width="30.1640625" style="13" customWidth="1"/>
    <col min="13" max="13" width="16.1640625" style="13" customWidth="1"/>
    <col min="14" max="17" width="18.33203125" style="13" customWidth="1"/>
    <col min="18" max="18" width="15.1640625" style="13" customWidth="1"/>
    <col min="19" max="19" width="15.6640625" style="13" customWidth="1"/>
    <col min="20" max="20" width="16.5" style="13" customWidth="1"/>
    <col min="21" max="21" width="13.6640625" style="13" customWidth="1"/>
    <col min="22" max="22" width="14.5" style="13" customWidth="1"/>
    <col min="23" max="23" width="16.5" style="13" bestFit="1" customWidth="1"/>
    <col min="24" max="24" width="12.83203125" style="13" bestFit="1" customWidth="1"/>
    <col min="25" max="25" width="10" style="13" bestFit="1" customWidth="1"/>
    <col min="26" max="16384" width="9.33203125" style="13"/>
  </cols>
  <sheetData>
    <row r="1" spans="1:24" s="3" customFormat="1" ht="28.5" customHeight="1" x14ac:dyDescent="0.45">
      <c r="A1" s="2" t="s">
        <v>39</v>
      </c>
      <c r="L1" s="2" t="s">
        <v>73</v>
      </c>
    </row>
    <row r="2" spans="1:24" s="3" customFormat="1" ht="15" customHeight="1" x14ac:dyDescent="0.45">
      <c r="A2" s="2"/>
      <c r="L2" s="2"/>
    </row>
    <row r="3" spans="1:24" s="5" customFormat="1" ht="23.25" customHeight="1" x14ac:dyDescent="0.3">
      <c r="A3" s="4"/>
      <c r="B3" s="4"/>
      <c r="C3" s="4" t="s">
        <v>0</v>
      </c>
      <c r="D3" s="4" t="s">
        <v>40</v>
      </c>
      <c r="E3" s="4" t="s">
        <v>1</v>
      </c>
      <c r="F3" s="4" t="s">
        <v>2</v>
      </c>
      <c r="G3" s="4" t="s">
        <v>3</v>
      </c>
      <c r="H3" s="4" t="s">
        <v>41</v>
      </c>
      <c r="I3" s="4" t="s">
        <v>6</v>
      </c>
      <c r="J3" s="4" t="s">
        <v>42</v>
      </c>
      <c r="K3" s="4" t="s">
        <v>7</v>
      </c>
      <c r="L3" s="4"/>
      <c r="M3" s="4" t="s">
        <v>8</v>
      </c>
      <c r="N3" s="4" t="s">
        <v>8</v>
      </c>
      <c r="O3" s="4" t="s">
        <v>43</v>
      </c>
      <c r="P3" s="4" t="s">
        <v>43</v>
      </c>
      <c r="Q3" s="4" t="s">
        <v>44</v>
      </c>
      <c r="R3" s="4" t="s">
        <v>45</v>
      </c>
      <c r="S3" s="4" t="s">
        <v>46</v>
      </c>
      <c r="T3" s="4" t="s">
        <v>8</v>
      </c>
      <c r="U3" s="4" t="s">
        <v>47</v>
      </c>
      <c r="V3" s="4" t="s">
        <v>48</v>
      </c>
      <c r="W3" s="4" t="s">
        <v>49</v>
      </c>
    </row>
    <row r="4" spans="1:24" s="5" customFormat="1" ht="23.25" customHeight="1" x14ac:dyDescent="0.3">
      <c r="A4" s="6" t="s">
        <v>11</v>
      </c>
      <c r="B4" s="6" t="s">
        <v>12</v>
      </c>
      <c r="C4" s="6" t="s">
        <v>13</v>
      </c>
      <c r="D4" s="6"/>
      <c r="E4" s="6" t="s">
        <v>14</v>
      </c>
      <c r="F4" s="6"/>
      <c r="G4" s="6" t="s">
        <v>15</v>
      </c>
      <c r="H4" s="6"/>
      <c r="I4" s="6" t="s">
        <v>18</v>
      </c>
      <c r="J4" s="6" t="s">
        <v>50</v>
      </c>
      <c r="K4" s="6" t="s">
        <v>19</v>
      </c>
      <c r="L4" s="6" t="s">
        <v>11</v>
      </c>
      <c r="M4" s="6" t="s">
        <v>51</v>
      </c>
      <c r="N4" s="6" t="s">
        <v>52</v>
      </c>
      <c r="O4" s="6" t="s">
        <v>21</v>
      </c>
      <c r="P4" s="6" t="s">
        <v>53</v>
      </c>
      <c r="Q4" s="6"/>
      <c r="R4" s="6" t="s">
        <v>54</v>
      </c>
      <c r="S4" s="6" t="s">
        <v>55</v>
      </c>
      <c r="T4" s="6" t="s">
        <v>56</v>
      </c>
      <c r="U4" s="6" t="s">
        <v>57</v>
      </c>
      <c r="V4" s="6" t="s">
        <v>58</v>
      </c>
      <c r="W4" s="6"/>
    </row>
    <row r="5" spans="1:24" s="5" customFormat="1" ht="23.25" customHeight="1" x14ac:dyDescent="0.3">
      <c r="A5" s="7"/>
      <c r="B5" s="7"/>
      <c r="C5" s="7" t="s">
        <v>23</v>
      </c>
      <c r="D5" s="7"/>
      <c r="E5" s="7" t="s">
        <v>24</v>
      </c>
      <c r="F5" s="7"/>
      <c r="G5" s="7" t="s">
        <v>59</v>
      </c>
      <c r="H5" s="7"/>
      <c r="I5" s="7"/>
      <c r="J5" s="7"/>
      <c r="K5" s="7" t="s">
        <v>60</v>
      </c>
      <c r="L5" s="7"/>
      <c r="M5" s="7" t="s">
        <v>61</v>
      </c>
      <c r="N5" s="7" t="s">
        <v>62</v>
      </c>
      <c r="O5" s="7" t="s">
        <v>63</v>
      </c>
      <c r="P5" s="7" t="s">
        <v>64</v>
      </c>
      <c r="Q5" s="7"/>
      <c r="R5" s="7"/>
      <c r="S5" s="7" t="s">
        <v>65</v>
      </c>
      <c r="T5" s="7" t="s">
        <v>66</v>
      </c>
      <c r="U5" s="7" t="s">
        <v>67</v>
      </c>
      <c r="V5" s="7" t="s">
        <v>68</v>
      </c>
      <c r="W5" s="7"/>
    </row>
    <row r="6" spans="1:24" s="5" customFormat="1" ht="23.25" customHeight="1" x14ac:dyDescent="0.3">
      <c r="A6" s="6"/>
      <c r="B6" s="6"/>
      <c r="C6" s="6"/>
      <c r="D6" s="6"/>
      <c r="E6" s="6"/>
      <c r="F6" s="6" t="s">
        <v>69</v>
      </c>
      <c r="G6" s="6"/>
      <c r="H6" s="6"/>
      <c r="I6" s="6"/>
      <c r="J6" s="6"/>
      <c r="K6" s="6"/>
      <c r="L6" s="6"/>
      <c r="M6" s="62" t="s">
        <v>69</v>
      </c>
      <c r="N6" s="62"/>
      <c r="O6" s="62"/>
      <c r="P6" s="62"/>
      <c r="Q6" s="62"/>
      <c r="R6" s="62"/>
      <c r="S6" s="62"/>
      <c r="T6" s="62"/>
      <c r="U6" s="62"/>
    </row>
    <row r="7" spans="1:24" s="8" customFormat="1" ht="23.25" customHeight="1" x14ac:dyDescent="0.3">
      <c r="A7" s="20" t="s">
        <v>30</v>
      </c>
      <c r="B7" s="37">
        <v>38508495</v>
      </c>
      <c r="C7" s="37">
        <v>15458902</v>
      </c>
      <c r="D7" s="37">
        <v>434376</v>
      </c>
      <c r="E7" s="37">
        <v>34922</v>
      </c>
      <c r="F7" s="37">
        <v>5163473</v>
      </c>
      <c r="G7" s="37">
        <v>115115</v>
      </c>
      <c r="H7" s="37">
        <v>2010264</v>
      </c>
      <c r="I7" s="37">
        <v>6110646</v>
      </c>
      <c r="J7" s="37">
        <v>2536730</v>
      </c>
      <c r="K7" s="37">
        <v>1067676</v>
      </c>
      <c r="L7" s="8" t="s">
        <v>30</v>
      </c>
      <c r="M7" s="9">
        <v>181222.9</v>
      </c>
      <c r="N7" s="9">
        <v>383121.14</v>
      </c>
      <c r="O7" s="9">
        <v>540249.84</v>
      </c>
      <c r="P7" s="9">
        <v>1612485.42</v>
      </c>
      <c r="Q7" s="9">
        <v>1164495.1399999999</v>
      </c>
      <c r="R7" s="9">
        <v>667463.79</v>
      </c>
      <c r="S7" s="9">
        <v>242220.95</v>
      </c>
      <c r="T7" s="9">
        <v>899804.15</v>
      </c>
      <c r="U7" s="9">
        <v>214614.6</v>
      </c>
      <c r="V7" s="9">
        <v>4672.74</v>
      </c>
      <c r="W7" s="9">
        <v>79135.7</v>
      </c>
      <c r="X7" s="38"/>
    </row>
    <row r="8" spans="1:24" ht="23.25" customHeight="1" x14ac:dyDescent="0.3">
      <c r="A8" s="1" t="s">
        <v>31</v>
      </c>
      <c r="B8" s="39">
        <v>20811127</v>
      </c>
      <c r="C8" s="39">
        <v>8652594</v>
      </c>
      <c r="D8" s="39">
        <v>341765</v>
      </c>
      <c r="E8" s="39">
        <v>29757</v>
      </c>
      <c r="F8" s="39">
        <v>2536936</v>
      </c>
      <c r="G8" s="39">
        <v>94686</v>
      </c>
      <c r="H8" s="39">
        <v>1702211</v>
      </c>
      <c r="I8" s="39">
        <v>3121558</v>
      </c>
      <c r="J8" s="39">
        <v>893857</v>
      </c>
      <c r="K8" s="39">
        <v>890304</v>
      </c>
      <c r="L8" s="13" t="s">
        <v>31</v>
      </c>
      <c r="M8" s="14">
        <v>78008.990000000005</v>
      </c>
      <c r="N8" s="14">
        <v>200738.4</v>
      </c>
      <c r="O8" s="14">
        <v>302686.09999999998</v>
      </c>
      <c r="P8" s="14">
        <v>997966.42</v>
      </c>
      <c r="Q8" s="14">
        <v>402653.87</v>
      </c>
      <c r="R8" s="14">
        <v>147942.75</v>
      </c>
      <c r="S8" s="14">
        <v>138718.63</v>
      </c>
      <c r="T8" s="14">
        <v>432548.92</v>
      </c>
      <c r="U8" s="14">
        <v>38177.629999999997</v>
      </c>
      <c r="V8" s="14">
        <v>1423.37</v>
      </c>
      <c r="W8" s="14">
        <v>41562.839999999997</v>
      </c>
      <c r="X8" s="38"/>
    </row>
    <row r="9" spans="1:24" ht="23.25" customHeight="1" x14ac:dyDescent="0.3">
      <c r="A9" s="1" t="s">
        <v>32</v>
      </c>
      <c r="B9" s="39">
        <v>17697368</v>
      </c>
      <c r="C9" s="39">
        <v>6806308</v>
      </c>
      <c r="D9" s="39">
        <v>92612</v>
      </c>
      <c r="E9" s="39">
        <v>5165</v>
      </c>
      <c r="F9" s="39">
        <v>2626537</v>
      </c>
      <c r="G9" s="39">
        <v>20429</v>
      </c>
      <c r="H9" s="39">
        <v>308053</v>
      </c>
      <c r="I9" s="39">
        <v>2989088</v>
      </c>
      <c r="J9" s="39">
        <v>1642872</v>
      </c>
      <c r="K9" s="39">
        <v>177373</v>
      </c>
      <c r="L9" s="13" t="s">
        <v>32</v>
      </c>
      <c r="M9" s="14">
        <v>103213.91</v>
      </c>
      <c r="N9" s="14">
        <v>182382.74</v>
      </c>
      <c r="O9" s="14">
        <v>237563.74</v>
      </c>
      <c r="P9" s="14">
        <v>614519</v>
      </c>
      <c r="Q9" s="14">
        <v>761841.28</v>
      </c>
      <c r="R9" s="14">
        <v>519521.04</v>
      </c>
      <c r="S9" s="14">
        <v>103502.32</v>
      </c>
      <c r="T9" s="14">
        <v>467255.24</v>
      </c>
      <c r="U9" s="14">
        <v>176436.97</v>
      </c>
      <c r="V9" s="14">
        <v>3249.37</v>
      </c>
      <c r="W9" s="14">
        <v>37572.86</v>
      </c>
      <c r="X9" s="38"/>
    </row>
    <row r="10" spans="1:24" s="8" customFormat="1" ht="23.25" customHeight="1" x14ac:dyDescent="0.3">
      <c r="A10" s="19" t="s">
        <v>33</v>
      </c>
      <c r="B10" s="40">
        <v>12912695</v>
      </c>
      <c r="C10" s="40">
        <v>7476564</v>
      </c>
      <c r="D10" s="40">
        <v>60877</v>
      </c>
      <c r="E10" s="40">
        <v>4301</v>
      </c>
      <c r="F10" s="40">
        <v>950167</v>
      </c>
      <c r="G10" s="40">
        <v>27876</v>
      </c>
      <c r="H10" s="40">
        <v>575775</v>
      </c>
      <c r="I10" s="40">
        <v>1581967</v>
      </c>
      <c r="J10" s="40">
        <v>509688</v>
      </c>
      <c r="K10" s="40">
        <v>144597</v>
      </c>
      <c r="L10" s="19" t="s">
        <v>33</v>
      </c>
      <c r="M10" s="9">
        <v>6128.41</v>
      </c>
      <c r="N10" s="9">
        <v>26929.32</v>
      </c>
      <c r="O10" s="9">
        <v>36686.32</v>
      </c>
      <c r="P10" s="9">
        <v>421466.35</v>
      </c>
      <c r="Q10" s="9">
        <v>312463.88</v>
      </c>
      <c r="R10" s="9">
        <v>143531.72</v>
      </c>
      <c r="S10" s="9">
        <v>42797.94</v>
      </c>
      <c r="T10" s="9">
        <v>195268.78</v>
      </c>
      <c r="U10" s="9">
        <v>23744.31</v>
      </c>
      <c r="V10" s="9" t="s">
        <v>35</v>
      </c>
      <c r="W10" s="9">
        <v>490.52</v>
      </c>
      <c r="X10" s="38"/>
    </row>
    <row r="11" spans="1:24" ht="23.25" customHeight="1" x14ac:dyDescent="0.3">
      <c r="A11" s="1" t="s">
        <v>31</v>
      </c>
      <c r="B11" s="41">
        <v>7113004</v>
      </c>
      <c r="C11" s="41">
        <v>4135870</v>
      </c>
      <c r="D11" s="41">
        <v>50630</v>
      </c>
      <c r="E11" s="41">
        <v>3558</v>
      </c>
      <c r="F11" s="41">
        <v>452890</v>
      </c>
      <c r="G11" s="41">
        <v>23860</v>
      </c>
      <c r="H11" s="41">
        <v>513317</v>
      </c>
      <c r="I11" s="41">
        <v>843565</v>
      </c>
      <c r="J11" s="41">
        <v>174164</v>
      </c>
      <c r="K11" s="41">
        <v>129471</v>
      </c>
      <c r="L11" s="13" t="s">
        <v>31</v>
      </c>
      <c r="M11" s="14">
        <v>2498.25</v>
      </c>
      <c r="N11" s="14">
        <v>15442.61</v>
      </c>
      <c r="O11" s="14">
        <v>19673.990000000002</v>
      </c>
      <c r="P11" s="14">
        <v>278557.68</v>
      </c>
      <c r="Q11" s="14">
        <v>123831.87</v>
      </c>
      <c r="R11" s="14">
        <v>34761.339999999997</v>
      </c>
      <c r="S11" s="14">
        <v>26636.58</v>
      </c>
      <c r="T11" s="14">
        <v>101016.37</v>
      </c>
      <c r="U11" s="14">
        <v>3575.46</v>
      </c>
      <c r="V11" s="9" t="s">
        <v>35</v>
      </c>
      <c r="W11" s="9" t="s">
        <v>35</v>
      </c>
      <c r="X11" s="38"/>
    </row>
    <row r="12" spans="1:24" ht="23.25" customHeight="1" x14ac:dyDescent="0.3">
      <c r="A12" s="1" t="s">
        <v>32</v>
      </c>
      <c r="B12" s="41">
        <v>5799691</v>
      </c>
      <c r="C12" s="41">
        <v>3340694</v>
      </c>
      <c r="D12" s="41">
        <v>10247</v>
      </c>
      <c r="E12" s="41">
        <v>743</v>
      </c>
      <c r="F12" s="41">
        <v>497277</v>
      </c>
      <c r="G12" s="41">
        <v>4016</v>
      </c>
      <c r="H12" s="41">
        <v>62458</v>
      </c>
      <c r="I12" s="41">
        <v>738402</v>
      </c>
      <c r="J12" s="41">
        <v>335524</v>
      </c>
      <c r="K12" s="41">
        <v>15126</v>
      </c>
      <c r="L12" s="13" t="s">
        <v>32</v>
      </c>
      <c r="M12" s="14">
        <v>3630.17</v>
      </c>
      <c r="N12" s="14">
        <v>11486.71</v>
      </c>
      <c r="O12" s="14">
        <v>17012.32</v>
      </c>
      <c r="P12" s="14">
        <v>142908.68</v>
      </c>
      <c r="Q12" s="14">
        <v>188632.01</v>
      </c>
      <c r="R12" s="14">
        <v>108770.39</v>
      </c>
      <c r="S12" s="14">
        <v>16161.36</v>
      </c>
      <c r="T12" s="14">
        <v>94252.4</v>
      </c>
      <c r="U12" s="14">
        <v>20168.849999999999</v>
      </c>
      <c r="V12" s="9" t="s">
        <v>35</v>
      </c>
      <c r="W12" s="9">
        <v>490.52</v>
      </c>
      <c r="X12" s="38"/>
    </row>
    <row r="13" spans="1:24" s="8" customFormat="1" ht="23.25" customHeight="1" x14ac:dyDescent="0.3">
      <c r="A13" s="20" t="s">
        <v>34</v>
      </c>
      <c r="B13" s="40">
        <v>588208</v>
      </c>
      <c r="C13" s="40">
        <v>383842</v>
      </c>
      <c r="D13" s="40">
        <v>4536</v>
      </c>
      <c r="E13" s="40">
        <v>116</v>
      </c>
      <c r="F13" s="40">
        <v>20204</v>
      </c>
      <c r="G13" s="40">
        <v>857</v>
      </c>
      <c r="H13" s="40">
        <v>21083</v>
      </c>
      <c r="I13" s="40">
        <v>64286</v>
      </c>
      <c r="J13" s="40">
        <v>14560</v>
      </c>
      <c r="K13" s="40">
        <v>3879</v>
      </c>
      <c r="L13" s="8" t="s">
        <v>34</v>
      </c>
      <c r="M13" s="21" t="s">
        <v>35</v>
      </c>
      <c r="N13" s="21">
        <v>221.82</v>
      </c>
      <c r="O13" s="21">
        <v>1038</v>
      </c>
      <c r="P13" s="21">
        <v>24080.31</v>
      </c>
      <c r="Q13" s="21">
        <v>14612.97</v>
      </c>
      <c r="R13" s="21">
        <v>5221.84</v>
      </c>
      <c r="S13" s="21">
        <v>1510.84</v>
      </c>
      <c r="T13" s="21">
        <v>4523.26</v>
      </c>
      <c r="U13" s="21">
        <v>378.65</v>
      </c>
      <c r="V13" s="9" t="s">
        <v>35</v>
      </c>
      <c r="W13" s="9" t="s">
        <v>35</v>
      </c>
      <c r="X13" s="38"/>
    </row>
    <row r="14" spans="1:24" ht="23.25" customHeight="1" x14ac:dyDescent="0.3">
      <c r="A14" s="1" t="s">
        <v>31</v>
      </c>
      <c r="B14" s="41">
        <v>326349</v>
      </c>
      <c r="C14" s="41">
        <v>212398</v>
      </c>
      <c r="D14" s="41">
        <v>2564</v>
      </c>
      <c r="E14" s="41">
        <v>116</v>
      </c>
      <c r="F14" s="41">
        <v>7678</v>
      </c>
      <c r="G14" s="41">
        <v>579</v>
      </c>
      <c r="H14" s="41">
        <v>20052</v>
      </c>
      <c r="I14" s="41">
        <v>35628</v>
      </c>
      <c r="J14" s="41">
        <v>5927</v>
      </c>
      <c r="K14" s="41">
        <v>3419</v>
      </c>
      <c r="L14" s="13" t="s">
        <v>31</v>
      </c>
      <c r="M14" s="21" t="s">
        <v>35</v>
      </c>
      <c r="N14" s="22">
        <v>221.82</v>
      </c>
      <c r="O14" s="22">
        <v>574.87</v>
      </c>
      <c r="P14" s="22">
        <v>15687.44</v>
      </c>
      <c r="Q14" s="22">
        <v>5930.49</v>
      </c>
      <c r="R14" s="22">
        <v>815.18</v>
      </c>
      <c r="S14" s="22">
        <v>1123.52</v>
      </c>
      <c r="T14" s="22">
        <v>1636.41</v>
      </c>
      <c r="U14" s="9" t="s">
        <v>35</v>
      </c>
      <c r="V14" s="9" t="s">
        <v>35</v>
      </c>
      <c r="W14" s="9" t="s">
        <v>35</v>
      </c>
      <c r="X14" s="38"/>
    </row>
    <row r="15" spans="1:24" ht="23.25" customHeight="1" x14ac:dyDescent="0.3">
      <c r="A15" s="13" t="s">
        <v>32</v>
      </c>
      <c r="B15" s="41">
        <v>261859</v>
      </c>
      <c r="C15" s="41">
        <v>171445</v>
      </c>
      <c r="D15" s="41">
        <v>1972</v>
      </c>
      <c r="E15" s="41">
        <v>0</v>
      </c>
      <c r="F15" s="41">
        <v>12526</v>
      </c>
      <c r="G15" s="41">
        <v>277</v>
      </c>
      <c r="H15" s="41">
        <v>1031</v>
      </c>
      <c r="I15" s="41">
        <v>28658</v>
      </c>
      <c r="J15" s="41">
        <v>8633</v>
      </c>
      <c r="K15" s="41">
        <v>460</v>
      </c>
      <c r="L15" s="13" t="s">
        <v>32</v>
      </c>
      <c r="M15" s="21" t="s">
        <v>35</v>
      </c>
      <c r="N15" s="22" t="s">
        <v>35</v>
      </c>
      <c r="O15" s="22">
        <v>463.13</v>
      </c>
      <c r="P15" s="22">
        <v>8392.86</v>
      </c>
      <c r="Q15" s="22">
        <v>8682.48</v>
      </c>
      <c r="R15" s="22">
        <v>4406.6499999999996</v>
      </c>
      <c r="S15" s="22">
        <v>387.32</v>
      </c>
      <c r="T15" s="22">
        <v>2886.85</v>
      </c>
      <c r="U15" s="22">
        <v>378.65</v>
      </c>
      <c r="V15" s="56" t="s">
        <v>35</v>
      </c>
      <c r="W15" s="56" t="s">
        <v>35</v>
      </c>
      <c r="X15" s="38"/>
    </row>
    <row r="16" spans="1:24" ht="23.25" customHeight="1" x14ac:dyDescent="0.3">
      <c r="A16" s="23"/>
      <c r="B16" s="24" t="s">
        <v>36</v>
      </c>
      <c r="C16" s="24"/>
      <c r="D16" s="24"/>
      <c r="E16" s="42"/>
      <c r="F16" s="43"/>
      <c r="G16" s="42"/>
      <c r="H16" s="24"/>
      <c r="I16" s="24"/>
      <c r="J16" s="24"/>
      <c r="K16" s="24"/>
      <c r="L16" s="23"/>
      <c r="M16" s="63" t="s">
        <v>36</v>
      </c>
      <c r="N16" s="63"/>
      <c r="O16" s="63"/>
      <c r="P16" s="63"/>
      <c r="Q16" s="63"/>
      <c r="R16" s="63"/>
      <c r="S16" s="63"/>
      <c r="T16" s="63"/>
      <c r="U16" s="63"/>
    </row>
    <row r="17" spans="1:36" s="8" customFormat="1" ht="23.25" customHeight="1" x14ac:dyDescent="0.3">
      <c r="A17" s="20" t="s">
        <v>30</v>
      </c>
      <c r="B17" s="44">
        <v>100</v>
      </c>
      <c r="C17" s="44">
        <v>40.144134430597717</v>
      </c>
      <c r="D17" s="44">
        <v>1.128000458080743</v>
      </c>
      <c r="E17" s="44">
        <v>9.068648359277609E-2</v>
      </c>
      <c r="F17" s="44">
        <v>13.408659569791029</v>
      </c>
      <c r="G17" s="44">
        <v>0.29893404039809918</v>
      </c>
      <c r="H17" s="44">
        <v>5.2203130763744463</v>
      </c>
      <c r="I17" s="44">
        <v>15.868306460691336</v>
      </c>
      <c r="J17" s="44">
        <v>6.5874555731144522</v>
      </c>
      <c r="K17" s="44">
        <v>2.7725726492297347</v>
      </c>
      <c r="L17" s="8" t="s">
        <v>30</v>
      </c>
      <c r="M17" s="29">
        <f>M7/'ตาราง 4 หน้า 1'!$B7*100</f>
        <v>0.47123071281860318</v>
      </c>
      <c r="N17" s="29">
        <f>N7/'ตาราง 4 หน้า 1'!$B7*100</f>
        <v>0.9962231478365916</v>
      </c>
      <c r="O17" s="29">
        <f>O7/'ตาราง 4 หน้า 1'!$B7*100</f>
        <v>1.4048021370551751</v>
      </c>
      <c r="P17" s="29">
        <f>P7/'ตาราง 4 หน้า 1'!$B7*100</f>
        <v>4.1929174175901869</v>
      </c>
      <c r="Q17" s="29">
        <f>Q7/'ตาราง 4 หน้า 1'!$B7*100</f>
        <v>3.0280161883293943</v>
      </c>
      <c r="R17" s="29">
        <f>R7/'ตาราง 4 หน้า 1'!$B7*100</f>
        <v>1.735594329095862</v>
      </c>
      <c r="S17" s="29">
        <f>S7/'ตาราง 4 หน้า 1'!$B7*100</f>
        <v>0.62984286714371773</v>
      </c>
      <c r="T17" s="29">
        <f>T7/'ตาราง 4 หน้า 1'!$B7*100</f>
        <v>2.3397448722078575</v>
      </c>
      <c r="U17" s="29">
        <f>U7/'ตาราง 4 หน้า 1'!$B7*100</f>
        <v>0.55805856180029889</v>
      </c>
      <c r="V17" s="58" t="s">
        <v>70</v>
      </c>
      <c r="W17" s="29">
        <f>W7/'ตาราง 4 หน้า 1'!$B7*100</f>
        <v>0.20577516594425502</v>
      </c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spans="1:36" ht="23.25" customHeight="1" x14ac:dyDescent="0.3">
      <c r="A18" s="1" t="s">
        <v>31</v>
      </c>
      <c r="B18" s="46">
        <v>100</v>
      </c>
      <c r="C18" s="46">
        <v>41.576768043364495</v>
      </c>
      <c r="D18" s="46">
        <v>1.6422224514799224</v>
      </c>
      <c r="E18" s="46">
        <v>0.14298600935932013</v>
      </c>
      <c r="F18" s="46">
        <v>12.190286475114972</v>
      </c>
      <c r="G18" s="46">
        <v>0.45497776261708456</v>
      </c>
      <c r="H18" s="46">
        <v>8.1793311818240308</v>
      </c>
      <c r="I18" s="46">
        <v>14.999466391224272</v>
      </c>
      <c r="J18" s="46">
        <v>4.2950917554825354</v>
      </c>
      <c r="K18" s="46">
        <v>4.2780191577323032</v>
      </c>
      <c r="L18" s="13" t="s">
        <v>31</v>
      </c>
      <c r="M18" s="30">
        <f>M8/'ตาราง 4 หน้า 1'!$B8*100</f>
        <v>0.37356409716429223</v>
      </c>
      <c r="N18" s="30">
        <f>N8/'ตาราง 4 หน้า 1'!$B8*100</f>
        <v>0.96128227223816842</v>
      </c>
      <c r="O18" s="30">
        <f>O8/'ตาราง 4 หน้า 1'!$B8*100</f>
        <v>1.4494824208168915</v>
      </c>
      <c r="P18" s="30">
        <f>P8/'ตาราง 4 หน้า 1'!$B8*100</f>
        <v>4.7789930966620755</v>
      </c>
      <c r="Q18" s="30">
        <f>Q8/'ตาราง 4 หน้า 1'!$B8*100</f>
        <v>1.9282012165041273</v>
      </c>
      <c r="R18" s="30">
        <f>R8/'ตาราง 4 หน้า 1'!$B8*100</f>
        <v>0.70845808714806591</v>
      </c>
      <c r="S18" s="30">
        <f>S8/'ตาราง 4 หน้า 1'!$B8*100</f>
        <v>0.6642862543896223</v>
      </c>
      <c r="T18" s="30">
        <f>T8/'ตาราง 4 หน้า 1'!$B8*100</f>
        <v>2.0713605800971102</v>
      </c>
      <c r="U18" s="30">
        <f>U8/'ตาราง 4 หน้า 1'!$B8*100</f>
        <v>0.18282241422203258</v>
      </c>
      <c r="V18" s="58" t="s">
        <v>70</v>
      </c>
      <c r="W18" s="30">
        <f>W8/'ตาราง 4 หน้า 1'!$B8*100</f>
        <v>0.19903327552611474</v>
      </c>
      <c r="X18" s="45"/>
      <c r="Y18" s="4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ht="23.25" customHeight="1" x14ac:dyDescent="0.3">
      <c r="A19" s="1" t="s">
        <v>32</v>
      </c>
      <c r="B19" s="46">
        <v>100</v>
      </c>
      <c r="C19" s="46">
        <v>38.45943645405351</v>
      </c>
      <c r="D19" s="46">
        <v>0.5233094548296674</v>
      </c>
      <c r="E19" s="46">
        <v>2.9185130805891586E-2</v>
      </c>
      <c r="F19" s="46">
        <v>14.841399014813955</v>
      </c>
      <c r="G19" s="46">
        <v>0.11543524438210247</v>
      </c>
      <c r="H19" s="46">
        <v>1.7406712681795395</v>
      </c>
      <c r="I19" s="46">
        <v>16.890014379539377</v>
      </c>
      <c r="J19" s="46">
        <v>9.2831431204911379</v>
      </c>
      <c r="K19" s="46">
        <v>1.0022563807228284</v>
      </c>
      <c r="L19" s="13" t="s">
        <v>32</v>
      </c>
      <c r="M19" s="30">
        <f>M9/'ตาราง 4 หน้า 1'!$B9*100</f>
        <v>0.58727672586581958</v>
      </c>
      <c r="N19" s="30">
        <f>N9/'ตาราง 4 หน้า 1'!$B9*100</f>
        <v>1.0377393744858328</v>
      </c>
      <c r="O19" s="30">
        <f>O9/'ตาราง 4 หน้า 1'!$B9*100</f>
        <v>1.3517136925792155</v>
      </c>
      <c r="P19" s="30">
        <f>P9/'ตาราง 4 หน้า 1'!$B9*100</f>
        <v>3.4965510588867099</v>
      </c>
      <c r="Q19" s="30">
        <f>Q9/'ตาราง 4 หน้า 1'!$B9*100</f>
        <v>4.3347999562057575</v>
      </c>
      <c r="R19" s="30">
        <f>R9/'ตาราง 4 หน้า 1'!$B9*100</f>
        <v>2.9560222589145728</v>
      </c>
      <c r="S19" s="30">
        <f>S9/'ตาราง 4 หน้า 1'!$B9*100</f>
        <v>0.58891774964359289</v>
      </c>
      <c r="T19" s="30">
        <f>T9/'ตาราง 4 หน้า 1'!$B9*100</f>
        <v>2.6586351344585988</v>
      </c>
      <c r="U19" s="30">
        <f>U9/'ตาราง 4 หน้า 1'!$B9*100</f>
        <v>1.0039085435605126</v>
      </c>
      <c r="V19" s="58" t="s">
        <v>70</v>
      </c>
      <c r="W19" s="30">
        <f>W9/'ตาราง 4 หน้า 1'!$B9*100</f>
        <v>0.2137857794769602</v>
      </c>
      <c r="X19" s="45"/>
      <c r="Y19" s="4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s="8" customFormat="1" ht="23.25" customHeight="1" x14ac:dyDescent="0.3">
      <c r="A20" s="19" t="s">
        <v>37</v>
      </c>
      <c r="B20" s="47">
        <v>100</v>
      </c>
      <c r="C20" s="47">
        <v>57.90087971565967</v>
      </c>
      <c r="D20" s="47">
        <v>0.47145076995933077</v>
      </c>
      <c r="E20" s="47">
        <v>3.3308306283080333E-2</v>
      </c>
      <c r="F20" s="47">
        <v>7.3583942004360834</v>
      </c>
      <c r="G20" s="47">
        <v>0.21588057334274527</v>
      </c>
      <c r="H20" s="47">
        <v>4.4589839688771402</v>
      </c>
      <c r="I20" s="47">
        <v>12.251253514467738</v>
      </c>
      <c r="J20" s="47">
        <v>3.9471853087213784</v>
      </c>
      <c r="K20" s="47">
        <v>1.1198049671273116</v>
      </c>
      <c r="L20" s="19" t="s">
        <v>71</v>
      </c>
      <c r="M20" s="29">
        <f>M10/'ตาราง 4 หน้า 1'!$B10*100</f>
        <v>6.1056840699573164E-2</v>
      </c>
      <c r="N20" s="29">
        <f>N10/'ตาราง 4 หน้า 1'!$B10*100</f>
        <v>0.26829458234482184</v>
      </c>
      <c r="O20" s="29">
        <f>O10/'ตาราง 4 หน้า 1'!$B10*100</f>
        <v>0.36550276435381529</v>
      </c>
      <c r="P20" s="29">
        <f>P10/'ตาราง 4 หน้า 1'!$B10*100</f>
        <v>4.199034299627562</v>
      </c>
      <c r="Q20" s="29">
        <f>Q10/'ตาราง 4 หน้า 1'!$B10*100</f>
        <v>3.1130517288384012</v>
      </c>
      <c r="R20" s="29">
        <f>R10/'ตาราง 4 หน้า 1'!$B10*100</f>
        <v>1.4299946255840812</v>
      </c>
      <c r="S20" s="29">
        <f>S10/'ตาราง 4 หน้า 1'!$B10*100</f>
        <v>0.42639232767551294</v>
      </c>
      <c r="T20" s="29">
        <f>T10/'ตาราง 4 หน้า 1'!$B10*100</f>
        <v>1.9454466646422153</v>
      </c>
      <c r="U20" s="29">
        <f>U10/'ตาราง 4 หน้า 1'!$B10*100</f>
        <v>0.23656259179645001</v>
      </c>
      <c r="V20" s="9" t="s">
        <v>35</v>
      </c>
      <c r="W20" s="9" t="s">
        <v>35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36" ht="23.25" customHeight="1" x14ac:dyDescent="0.3">
      <c r="A21" s="1" t="s">
        <v>31</v>
      </c>
      <c r="B21" s="48">
        <v>100</v>
      </c>
      <c r="C21" s="48">
        <v>58.145194351078679</v>
      </c>
      <c r="D21" s="48">
        <v>0.71179490409396651</v>
      </c>
      <c r="E21" s="48">
        <v>5.0021060019086169E-2</v>
      </c>
      <c r="F21" s="48">
        <v>6.3670707903439956</v>
      </c>
      <c r="G21" s="48">
        <v>0.33544195954339406</v>
      </c>
      <c r="H21" s="48">
        <v>7.2165993439621294</v>
      </c>
      <c r="I21" s="48">
        <v>11.859475968240703</v>
      </c>
      <c r="J21" s="48">
        <v>2.4485294820584946</v>
      </c>
      <c r="K21" s="48">
        <v>1.8202014226338128</v>
      </c>
      <c r="L21" s="1" t="s">
        <v>31</v>
      </c>
      <c r="M21" s="30">
        <f>M11/'ตาราง 4 หน้า 1'!$B11*100</f>
        <v>4.6193506324065284E-2</v>
      </c>
      <c r="N21" s="30">
        <f>N11/'ตาราง 4 หน้า 1'!$B11*100</f>
        <v>0.28553919851699139</v>
      </c>
      <c r="O21" s="30">
        <f>O11/'ตาราง 4 หน้า 1'!$B11*100</f>
        <v>0.3637788778083047</v>
      </c>
      <c r="P21" s="30">
        <f>P11/'ตาราง 4 หน้า 1'!$B11*100</f>
        <v>5.1506278205531686</v>
      </c>
      <c r="Q21" s="30">
        <f>Q11/'ตาราง 4 หน้า 1'!$B11*100</f>
        <v>2.2896940938520283</v>
      </c>
      <c r="R21" s="30">
        <f>R11/'ตาราง 4 หน้า 1'!$B11*100</f>
        <v>0.64274919608645387</v>
      </c>
      <c r="S21" s="30">
        <f>S11/'ตาราง 4 หน้า 1'!$B11*100</f>
        <v>0.49251957437465066</v>
      </c>
      <c r="T21" s="30">
        <f>T11/'ตาราง 4 หน้า 1'!$B11*100</f>
        <v>1.8678276098985764</v>
      </c>
      <c r="U21" s="30">
        <f>U11/'ตาราง 4 หน้า 1'!$B11*100</f>
        <v>6.6111491692761926E-2</v>
      </c>
      <c r="V21" s="9" t="s">
        <v>35</v>
      </c>
      <c r="W21" s="9" t="s">
        <v>35</v>
      </c>
      <c r="X21" s="45"/>
      <c r="Y21" s="4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ht="23.25" customHeight="1" x14ac:dyDescent="0.3">
      <c r="A22" s="1" t="s">
        <v>32</v>
      </c>
      <c r="B22" s="48">
        <v>100</v>
      </c>
      <c r="C22" s="48">
        <v>57.60124116957266</v>
      </c>
      <c r="D22" s="48">
        <v>0.1766818266697312</v>
      </c>
      <c r="E22" s="48">
        <v>1.281102734611206E-2</v>
      </c>
      <c r="F22" s="48">
        <v>8.5741981771097802</v>
      </c>
      <c r="G22" s="48">
        <v>6.9245068401057916E-2</v>
      </c>
      <c r="H22" s="48">
        <v>1.07691944277721</v>
      </c>
      <c r="I22" s="48">
        <v>12.731747260328181</v>
      </c>
      <c r="J22" s="48">
        <v>5.7852047634951589</v>
      </c>
      <c r="K22" s="48">
        <v>0.26080699816593678</v>
      </c>
      <c r="L22" s="1" t="s">
        <v>32</v>
      </c>
      <c r="M22" s="30">
        <f>M12/'ตาราง 4 หน้า 1'!$B12*100</f>
        <v>7.842245162396283E-2</v>
      </c>
      <c r="N22" s="30">
        <f>N12/'ตาราง 4 หน้า 1'!$B12*100</f>
        <v>0.24814704526054981</v>
      </c>
      <c r="O22" s="30">
        <f>O12/'ตาราง 4 หน้า 1'!$B12*100</f>
        <v>0.36751662930699536</v>
      </c>
      <c r="P22" s="30">
        <f>P12/'ตาราง 4 หน้า 1'!$B12*100</f>
        <v>3.0872518487961678</v>
      </c>
      <c r="Q22" s="30">
        <f>Q12/'ตาราง 4 หน้า 1'!$B12*100</f>
        <v>4.0750115501356339</v>
      </c>
      <c r="R22" s="30">
        <f>R12/'ตาราง 4 หน้า 1'!$B12*100</f>
        <v>2.3497634127036946</v>
      </c>
      <c r="S22" s="30">
        <f>S12/'ตาราง 4 หน้า 1'!$B12*100</f>
        <v>0.34913336642015336</v>
      </c>
      <c r="T22" s="30">
        <f>T12/'ตาราง 4 หน้า 1'!$B12*100</f>
        <v>2.0361317181956751</v>
      </c>
      <c r="U22" s="30">
        <f>U12/'ตาราง 4 หน้า 1'!$B12*100</f>
        <v>0.43570705047861746</v>
      </c>
      <c r="V22" s="9" t="s">
        <v>35</v>
      </c>
      <c r="W22" s="9" t="s">
        <v>35</v>
      </c>
      <c r="X22" s="45"/>
      <c r="Y22" s="4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s="8" customFormat="1" ht="23.25" customHeight="1" x14ac:dyDescent="0.3">
      <c r="A23" s="20" t="s">
        <v>38</v>
      </c>
      <c r="B23" s="47">
        <v>100</v>
      </c>
      <c r="C23" s="47">
        <v>65.256167886189914</v>
      </c>
      <c r="D23" s="47">
        <v>0.77115578162826748</v>
      </c>
      <c r="E23" s="47">
        <v>1.9720915050458341E-2</v>
      </c>
      <c r="F23" s="47">
        <v>3.4348393765470719</v>
      </c>
      <c r="G23" s="47">
        <v>0.14569676032967929</v>
      </c>
      <c r="H23" s="47">
        <v>3.5842763104208037</v>
      </c>
      <c r="I23" s="47">
        <v>10.929127111497973</v>
      </c>
      <c r="J23" s="47">
        <v>2.475314854609254</v>
      </c>
      <c r="K23" s="47">
        <v>0.65946059897179232</v>
      </c>
      <c r="L23" s="20" t="s">
        <v>72</v>
      </c>
      <c r="M23" s="21" t="s">
        <v>35</v>
      </c>
      <c r="N23" s="29">
        <f>N13/'ตาราง 4 หน้า 1'!$B13*100</f>
        <v>5.0055545814634714E-2</v>
      </c>
      <c r="O23" s="29">
        <f>O13/'ตาราง 4 หน้า 1'!$B13*100</f>
        <v>0.23423341698490144</v>
      </c>
      <c r="P23" s="29">
        <f>P13/'ตาราง 4 หน้า 1'!$B13*100</f>
        <v>5.4339241747164664</v>
      </c>
      <c r="Q23" s="29">
        <f>Q13/'ตาราง 4 หน้า 1'!$B13*100</f>
        <v>3.297539398263829</v>
      </c>
      <c r="R23" s="29">
        <f>R13/'ตาราง 4 หน้า 1'!$B13*100</f>
        <v>1.1783520483125605</v>
      </c>
      <c r="S23" s="29">
        <f>S13/'ตาราง 4 หน้า 1'!$B13*100</f>
        <v>0.34093373383185788</v>
      </c>
      <c r="T23" s="29">
        <f>T13/'ตาราง 4 หน้า 1'!$B13*100</f>
        <v>1.0207116047313345</v>
      </c>
      <c r="U23" s="29">
        <f>U13/'ตาราง 4 หน้า 1'!$B13*100</f>
        <v>8.5445552351958498E-2</v>
      </c>
      <c r="V23" s="9" t="s">
        <v>35</v>
      </c>
      <c r="W23" s="9" t="s">
        <v>35</v>
      </c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1:36" ht="23.25" customHeight="1" x14ac:dyDescent="0.3">
      <c r="A24" s="1" t="s">
        <v>31</v>
      </c>
      <c r="B24" s="48">
        <v>100</v>
      </c>
      <c r="C24" s="48">
        <v>65.083085898838362</v>
      </c>
      <c r="D24" s="48">
        <v>0.7856619753699261</v>
      </c>
      <c r="E24" s="48">
        <v>3.5544769556517718E-2</v>
      </c>
      <c r="F24" s="48">
        <v>2.3526960401288193</v>
      </c>
      <c r="G24" s="48">
        <v>0.17741742735537722</v>
      </c>
      <c r="H24" s="48">
        <v>6.144342406442183</v>
      </c>
      <c r="I24" s="48">
        <v>10.91714698068632</v>
      </c>
      <c r="J24" s="48">
        <v>1.8161538720817285</v>
      </c>
      <c r="K24" s="48">
        <v>1.0476514406356385</v>
      </c>
      <c r="L24" s="1" t="s">
        <v>31</v>
      </c>
      <c r="M24" s="21" t="s">
        <v>35</v>
      </c>
      <c r="N24" s="30">
        <f>N14/'ตาราง 4 หน้า 1'!$B14*100</f>
        <v>9.121014171906322E-2</v>
      </c>
      <c r="O24" s="30">
        <f>O14/'ตาราง 4 หน้า 1'!$B14*100</f>
        <v>0.23638073289170441</v>
      </c>
      <c r="P24" s="30">
        <f>P14/'ตาราง 4 หน้า 1'!$B14*100</f>
        <v>6.4505167505603698</v>
      </c>
      <c r="Q24" s="30">
        <f>Q14/'ตาราง 4 หน้า 1'!$B14*100</f>
        <v>2.4385575392817924</v>
      </c>
      <c r="R24" s="30">
        <f>R14/'ตาราง 4 หน้า 1'!$B14*100</f>
        <v>0.33519377570348008</v>
      </c>
      <c r="S24" s="30">
        <f>S14/'ตาราง 4 หน้า 1'!$B14*100</f>
        <v>0.46198006682987064</v>
      </c>
      <c r="T24" s="30">
        <f>T14/'ตาราง 4 หน้า 1'!$B14*100</f>
        <v>0.67287525025016792</v>
      </c>
      <c r="U24" s="9" t="s">
        <v>35</v>
      </c>
      <c r="V24" s="9" t="s">
        <v>35</v>
      </c>
      <c r="W24" s="9" t="s">
        <v>35</v>
      </c>
      <c r="X24" s="45"/>
      <c r="Y24" s="4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1:36" ht="23.25" customHeight="1" x14ac:dyDescent="0.3">
      <c r="A25" s="31" t="s">
        <v>32</v>
      </c>
      <c r="B25" s="49">
        <v>100</v>
      </c>
      <c r="C25" s="49">
        <v>65.472257970892727</v>
      </c>
      <c r="D25" s="49">
        <v>0.75307703764239542</v>
      </c>
      <c r="E25" s="49">
        <v>0</v>
      </c>
      <c r="F25" s="49">
        <v>4.7834903516778109</v>
      </c>
      <c r="G25" s="48">
        <v>0.1057821193848598</v>
      </c>
      <c r="H25" s="49">
        <v>0.39372333965989337</v>
      </c>
      <c r="I25" s="49">
        <v>10.944057679896432</v>
      </c>
      <c r="J25" s="49">
        <v>3.2968124066768758</v>
      </c>
      <c r="K25" s="49">
        <v>0.17566705746222203</v>
      </c>
      <c r="L25" s="31" t="s">
        <v>32</v>
      </c>
      <c r="M25" s="60" t="s">
        <v>35</v>
      </c>
      <c r="N25" s="57" t="s">
        <v>35</v>
      </c>
      <c r="O25" s="32">
        <f>O15/'ตาราง 4 หน้า 1'!$B15*100</f>
        <v>0.23162167782456367</v>
      </c>
      <c r="P25" s="32">
        <f>P15/'ตาราง 4 หน้า 1'!$B15*100</f>
        <v>4.1974571177567155</v>
      </c>
      <c r="Q25" s="32">
        <f>Q15/'ตาราง 4 หน้า 1'!$B15*100</f>
        <v>4.3423025614367834</v>
      </c>
      <c r="R25" s="32">
        <f>R15/'ตาราง 4 หน้า 1'!$B15*100</f>
        <v>2.2038642855906838</v>
      </c>
      <c r="S25" s="32">
        <f>S15/'ตาราง 4 หน้า 1'!$B15*100</f>
        <v>0.19370740020082913</v>
      </c>
      <c r="T25" s="32">
        <f>T15/'ตาราง 4 หน้า 1'!$B15*100</f>
        <v>1.4437782925481863</v>
      </c>
      <c r="U25" s="32">
        <f>U15/'ตาราง 4 หน้า 1'!$B15*100</f>
        <v>0.18937133916669407</v>
      </c>
      <c r="V25" s="56" t="s">
        <v>35</v>
      </c>
      <c r="W25" s="56" t="s">
        <v>35</v>
      </c>
      <c r="X25" s="45"/>
      <c r="Y25" s="4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ht="50.25" customHeight="1" x14ac:dyDescent="0.3">
      <c r="B26" s="50"/>
      <c r="C26" s="51"/>
      <c r="D26" s="51"/>
      <c r="E26" s="50"/>
      <c r="F26" s="52"/>
      <c r="G26" s="53"/>
      <c r="H26" s="35"/>
      <c r="I26" s="35"/>
      <c r="J26" s="35"/>
      <c r="K26" s="35"/>
      <c r="M26" s="50"/>
      <c r="N26" s="51"/>
      <c r="O26" s="51"/>
      <c r="P26" s="51"/>
      <c r="Q26" s="54"/>
      <c r="R26" s="35"/>
      <c r="S26" s="35"/>
      <c r="T26" s="35"/>
      <c r="U26" s="35"/>
      <c r="V26" s="5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2019-08-30T07:42:10Z</dcterms:created>
  <dcterms:modified xsi:type="dcterms:W3CDTF">2020-12-18T02:00:20Z</dcterms:modified>
</cp:coreProperties>
</file>