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พ.ย.61\"/>
    </mc:Choice>
  </mc:AlternateContent>
  <bookViews>
    <workbookView xWindow="0" yWindow="0" windowWidth="20490" windowHeight="7800" activeTab="1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5" i="2" l="1"/>
  <c r="G23" i="1"/>
  <c r="G24" i="1"/>
  <c r="G25" i="1"/>
  <c r="D22" i="1"/>
  <c r="W17" i="2" l="1"/>
  <c r="W18" i="2"/>
  <c r="W19" i="2"/>
  <c r="O23" i="2"/>
  <c r="O24" i="2"/>
  <c r="Q23" i="2" l="1"/>
  <c r="R23" i="2"/>
  <c r="S23" i="2"/>
  <c r="T23" i="2"/>
  <c r="U23" i="2"/>
  <c r="Q24" i="2"/>
  <c r="R24" i="2"/>
  <c r="S24" i="2"/>
  <c r="T24" i="2"/>
  <c r="U24" i="2"/>
  <c r="Q25" i="2"/>
  <c r="R25" i="2"/>
  <c r="S25" i="2"/>
  <c r="T25" i="2"/>
  <c r="U25" i="2"/>
  <c r="E23" i="1"/>
  <c r="F23" i="1"/>
  <c r="H23" i="1"/>
  <c r="I23" i="1"/>
  <c r="J23" i="1"/>
  <c r="K23" i="1"/>
  <c r="L23" i="1"/>
  <c r="M23" i="1"/>
  <c r="E24" i="1"/>
  <c r="F24" i="1"/>
  <c r="H24" i="1"/>
  <c r="I24" i="1"/>
  <c r="J24" i="1"/>
  <c r="K24" i="1"/>
  <c r="L24" i="1"/>
  <c r="M24" i="1"/>
  <c r="E25" i="1"/>
  <c r="H25" i="1"/>
  <c r="I25" i="1"/>
  <c r="K25" i="1"/>
  <c r="L25" i="1"/>
  <c r="M25" i="1"/>
  <c r="C25" i="1"/>
  <c r="M17" i="2"/>
  <c r="P23" i="2" l="1"/>
  <c r="P24" i="2"/>
  <c r="P25" i="2"/>
  <c r="N23" i="2"/>
  <c r="N24" i="2"/>
  <c r="N25" i="2"/>
  <c r="N18" i="2"/>
  <c r="O18" i="2"/>
  <c r="P18" i="2"/>
  <c r="Q18" i="2"/>
  <c r="R18" i="2"/>
  <c r="S18" i="2"/>
  <c r="T18" i="2"/>
  <c r="U18" i="2"/>
  <c r="N19" i="2"/>
  <c r="O19" i="2"/>
  <c r="P19" i="2"/>
  <c r="Q19" i="2"/>
  <c r="R19" i="2"/>
  <c r="S19" i="2"/>
  <c r="T19" i="2"/>
  <c r="U19" i="2"/>
  <c r="N20" i="2"/>
  <c r="O20" i="2"/>
  <c r="P20" i="2"/>
  <c r="Q20" i="2"/>
  <c r="R20" i="2"/>
  <c r="S20" i="2"/>
  <c r="T20" i="2"/>
  <c r="U20" i="2"/>
  <c r="N21" i="2"/>
  <c r="O21" i="2"/>
  <c r="P21" i="2"/>
  <c r="Q21" i="2"/>
  <c r="R21" i="2"/>
  <c r="S21" i="2"/>
  <c r="T21" i="2"/>
  <c r="U21" i="2"/>
  <c r="N22" i="2"/>
  <c r="O22" i="2"/>
  <c r="P22" i="2"/>
  <c r="Q22" i="2"/>
  <c r="R22" i="2"/>
  <c r="S22" i="2"/>
  <c r="T22" i="2"/>
  <c r="U22" i="2"/>
  <c r="M18" i="2"/>
  <c r="M19" i="2"/>
  <c r="M20" i="2"/>
  <c r="M21" i="2"/>
  <c r="M22" i="2"/>
  <c r="N17" i="2"/>
  <c r="O17" i="2"/>
  <c r="P17" i="2"/>
  <c r="Q17" i="2"/>
  <c r="R17" i="2"/>
  <c r="S17" i="2"/>
  <c r="T17" i="2"/>
  <c r="U17" i="2"/>
  <c r="C24" i="1" l="1"/>
  <c r="C23" i="1"/>
  <c r="M22" i="1"/>
  <c r="L22" i="1"/>
  <c r="K22" i="1"/>
  <c r="J22" i="1"/>
  <c r="I22" i="1"/>
  <c r="H22" i="1"/>
  <c r="G22" i="1"/>
  <c r="F22" i="1"/>
  <c r="E22" i="1"/>
  <c r="C22" i="1"/>
  <c r="M21" i="1"/>
  <c r="L21" i="1"/>
  <c r="K21" i="1"/>
  <c r="J21" i="1"/>
  <c r="I21" i="1"/>
  <c r="H21" i="1"/>
  <c r="G21" i="1"/>
  <c r="F21" i="1"/>
  <c r="E21" i="1"/>
  <c r="D21" i="1"/>
  <c r="C21" i="1"/>
  <c r="M20" i="1"/>
  <c r="L20" i="1"/>
  <c r="K20" i="1"/>
  <c r="J20" i="1"/>
  <c r="I20" i="1"/>
  <c r="H20" i="1"/>
  <c r="G20" i="1"/>
  <c r="F20" i="1"/>
  <c r="E20" i="1"/>
  <c r="D20" i="1"/>
  <c r="C20" i="1"/>
  <c r="M19" i="1"/>
  <c r="L19" i="1"/>
  <c r="K19" i="1"/>
  <c r="J19" i="1"/>
  <c r="I19" i="1"/>
  <c r="H19" i="1"/>
  <c r="G19" i="1"/>
  <c r="F19" i="1"/>
  <c r="E19" i="1"/>
  <c r="D19" i="1"/>
  <c r="C19" i="1"/>
  <c r="M18" i="1"/>
  <c r="L18" i="1"/>
  <c r="K18" i="1"/>
  <c r="J18" i="1"/>
  <c r="I18" i="1"/>
  <c r="H18" i="1"/>
  <c r="G18" i="1"/>
  <c r="F18" i="1"/>
  <c r="E18" i="1"/>
  <c r="D18" i="1"/>
  <c r="C18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<sst xmlns="http://schemas.openxmlformats.org/spreadsheetml/2006/main" count="185" uniqueCount="74">
  <si>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</si>
  <si>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</si>
  <si>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</si>
  <si>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</si>
  <si>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</si>
  <si>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</si>
  <si>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</si>
  <si>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</si>
  <si>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</si>
  <si>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</si>
  <si>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</si>
  <si>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</si>
  <si>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</si>
  <si>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</si>
  <si>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</si>
  <si>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</si>
  <si>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</si>
  <si>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</si>
  <si>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</si>
  <si>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</si>
  <si>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</si>
  <si>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</si>
  <si>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</si>
  <si>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</si>
  <si>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</si>
  <si>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</si>
  <si>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</si>
  <si>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</si>
  <si>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</si>
  <si>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</si>
  <si>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</si>
  <si>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</si>
  <si>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</si>
  <si>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</si>
  <si>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</si>
  <si>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</si>
  <si>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</si>
  <si>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</si>
  <si>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</si>
  <si>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</si>
  <si>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</si>
  <si>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</si>
  <si>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</si>
  <si>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</si>
  <si>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</si>
  <si>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</si>
  <si>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</si>
  <si>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</si>
  <si>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</si>
  <si>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</si>
  <si>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</si>
  <si>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</si>
  <si>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</si>
  <si>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</si>
  <si>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</si>
  <si>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</si>
  <si>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</si>
  <si>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</si>
  <si>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</si>
  <si>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</si>
  <si>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</si>
  <si>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</si>
  <si>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</si>
  <si>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</si>
  <si>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</si>
  <si>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</si>
  <si>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</si>
  <si>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</si>
  <si>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</si>
  <si>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</si>
  <si>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</si>
  <si>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</si>
  <si>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</si>
  <si>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MA.1061 (ต.ค.-ธ.ค.61)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</si>
</sst>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87" formatCode="_-* #,##0_-;\-* #,##0_-;_-* &quot;-&quot;??_-;_-@_-"/>
    <numFmt numFmtId="188" formatCode="#,##0____"/>
    <numFmt numFmtId="189" formatCode="0.0"/>
    <numFmt numFmtId="190" formatCode="0.0__"/>
    <numFmt numFmtId="191" formatCode="#,##0________"/>
    <numFmt numFmtId="192" formatCode="#,##0.0____"/>
    <numFmt numFmtId="193" formatCode="#,##0.0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7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3" fontId="2" fillId="0" borderId="0" xfId="0" applyNumberFormat="1" applyFont="1" applyAlignment="1">
      <alignment horizontal="right"/>
    </xf>
    <xf numFmtId="187" fontId="7" fillId="0" borderId="0" xfId="3" applyNumberFormat="1" applyFont="1"/>
    <xf numFmtId="0" fontId="7" fillId="0" borderId="0" xfId="2" applyFont="1"/>
    <xf numFmtId="187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5" fillId="0" borderId="1" xfId="2" applyFont="1" applyBorder="1"/>
    <xf numFmtId="187" fontId="2" fillId="0" borderId="1" xfId="3" applyNumberFormat="1" applyFont="1" applyBorder="1"/>
    <xf numFmtId="189" fontId="5" fillId="0" borderId="0" xfId="2" applyNumberFormat="1" applyFont="1" applyBorder="1" applyAlignment="1">
      <alignment horizontal="right"/>
    </xf>
    <xf numFmtId="189" fontId="7" fillId="0" borderId="0" xfId="2" applyNumberFormat="1" applyFont="1"/>
    <xf numFmtId="189" fontId="2" fillId="0" borderId="0" xfId="2" applyNumberFormat="1" applyFont="1" applyBorder="1" applyAlignment="1">
      <alignment horizontal="right"/>
    </xf>
    <xf numFmtId="189" fontId="8" fillId="0" borderId="0" xfId="2" applyNumberFormat="1" applyFont="1"/>
    <xf numFmtId="189" fontId="5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/>
    </xf>
    <xf numFmtId="0" fontId="2" fillId="0" borderId="2" xfId="2" applyFont="1" applyBorder="1"/>
    <xf numFmtId="189" fontId="2" fillId="0" borderId="2" xfId="3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89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7" fontId="2" fillId="0" borderId="1" xfId="3" applyNumberFormat="1" applyFont="1" applyBorder="1" applyAlignment="1">
      <alignment horizontal="right"/>
    </xf>
    <xf numFmtId="187" fontId="5" fillId="0" borderId="1" xfId="3" applyNumberFormat="1" applyFont="1" applyBorder="1" applyAlignment="1">
      <alignment horizontal="center"/>
    </xf>
    <xf numFmtId="192" fontId="5" fillId="0" borderId="0" xfId="2" applyNumberFormat="1" applyFont="1" applyAlignment="1">
      <alignment horizontal="right"/>
    </xf>
    <xf numFmtId="189" fontId="5" fillId="0" borderId="0" xfId="2" applyNumberFormat="1" applyFont="1"/>
    <xf numFmtId="192" fontId="2" fillId="0" borderId="0" xfId="2" applyNumberFormat="1" applyFont="1" applyAlignment="1">
      <alignment horizontal="right"/>
    </xf>
    <xf numFmtId="192" fontId="5" fillId="0" borderId="0" xfId="2" applyNumberFormat="1" applyFont="1" applyBorder="1" applyAlignment="1">
      <alignment horizontal="right"/>
    </xf>
    <xf numFmtId="192" fontId="2" fillId="0" borderId="0" xfId="2" applyNumberFormat="1" applyFont="1" applyBorder="1" applyAlignment="1">
      <alignment horizontal="right"/>
    </xf>
    <xf numFmtId="192" fontId="2" fillId="0" borderId="2" xfId="2" applyNumberFormat="1" applyFont="1" applyBorder="1" applyAlignment="1">
      <alignment horizontal="right"/>
    </xf>
    <xf numFmtId="49" fontId="2" fillId="0" borderId="0" xfId="2" applyNumberFormat="1" applyFont="1"/>
    <xf numFmtId="193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3" fontId="5" fillId="0" borderId="2" xfId="0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189" fontId="5" fillId="0" borderId="0" xfId="3" quotePrefix="1" applyNumberFormat="1" applyFont="1" applyBorder="1" applyAlignment="1">
      <alignment horizontal="right"/>
    </xf>
    <xf numFmtId="0" fontId="5" fillId="0" borderId="0" xfId="2" applyFont="1" applyBorder="1" applyAlignment="1"/>
    <xf numFmtId="187" fontId="5" fillId="0" borderId="2" xfId="1" applyNumberFormat="1" applyFont="1" applyBorder="1" applyAlignment="1">
      <alignment horizontal="right"/>
    </xf>
    <xf numFmtId="188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1" fontId="5" fillId="0" borderId="1" xfId="3" applyNumberFormat="1" applyFont="1" applyBorder="1" applyAlignment="1">
      <alignment horizontal="center"/>
    </xf>
  </cellXfs>
  <cellStyles count="4">
    <cellStyle name="Comma 2" xfId="3"/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27"/>
  <sheetViews>
    <sheetView topLeftCell="A10" zoomScaleNormal="100" workbookViewId="0">
      <selection activeCell="I25" sqref="I25"/>
    </sheetView>
  </sheetViews>
  <sheetFormatPr defaultRowHeight="23.25" customHeight="1" x14ac:dyDescent="0.3"/>
  <cols>
    <col min="1" max="1" width="28.83203125" style="13" customWidth="1"/>
    <col min="2" max="2" width="14.1640625" style="13" customWidth="1"/>
    <col min="3" max="10" width="15.1640625" style="13" customWidth="1"/>
    <col min="11" max="11" width="16.6640625" style="13" customWidth="1"/>
    <col min="12" max="12" width="16" style="13" customWidth="1"/>
    <col min="13" max="13" width="17.83203125" style="13" customWidth="1"/>
    <col min="14" max="14" width="9.33203125" style="13"/>
    <col min="15" max="15" width="13.5" style="13" bestFit="1" customWidth="1"/>
    <col min="16" max="16384" width="9.33203125" style="13"/>
  </cols>
  <sheetData>
    <row r="1" spans="1:16" s="1" customFormat="1" ht="49.5" customHeight="1" x14ac:dyDescent="0.3"/>
    <row r="2" spans="1:16" s="3" customFormat="1" ht="26.1" customHeight="1" x14ac:dyDescent="0.45">
      <c r="A2" s="2" t="s">
        <v>73</v>
      </c>
      <c r="L2" s="2"/>
    </row>
    <row r="3" spans="1:16" s="3" customFormat="1" ht="15" customHeight="1" x14ac:dyDescent="0.45">
      <c r="A3" s="2"/>
      <c r="L3" s="2"/>
    </row>
    <row r="4" spans="1:16" s="5" customFormat="1" ht="23.25" customHeight="1" x14ac:dyDescent="0.3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6" s="5" customFormat="1" ht="23.25" customHeight="1" x14ac:dyDescent="0.3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6" s="5" customFormat="1" ht="23.25" customHeight="1" x14ac:dyDescent="0.3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6" s="12" customFormat="1" ht="23.25" customHeight="1" x14ac:dyDescent="0.3">
      <c r="A7" s="8" t="s">
        <v>30</v>
      </c>
      <c r="B7" s="9">
        <v>37911238.420000002</v>
      </c>
      <c r="C7" s="9">
        <v>12216507.5</v>
      </c>
      <c r="D7" s="9">
        <v>69763.199999999997</v>
      </c>
      <c r="E7" s="9">
        <v>6299911.8899999997</v>
      </c>
      <c r="F7" s="9">
        <v>117052.09</v>
      </c>
      <c r="G7" s="9">
        <v>62169.52</v>
      </c>
      <c r="H7" s="9">
        <v>2060918.7</v>
      </c>
      <c r="I7" s="9">
        <v>6315514.5199999996</v>
      </c>
      <c r="J7" s="9">
        <v>1268694.57</v>
      </c>
      <c r="K7" s="9">
        <v>2853103.26</v>
      </c>
      <c r="L7" s="9">
        <v>210782.02</v>
      </c>
      <c r="M7" s="9">
        <v>504836.86</v>
      </c>
      <c r="N7" s="10"/>
      <c r="O7" s="11"/>
      <c r="P7" s="10"/>
    </row>
    <row r="8" spans="1:16" s="16" customFormat="1" ht="23.25" customHeight="1" x14ac:dyDescent="0.3">
      <c r="A8" s="13" t="s">
        <v>31</v>
      </c>
      <c r="B8" s="14">
        <v>20625439.02</v>
      </c>
      <c r="C8" s="14">
        <v>7183599.9400000004</v>
      </c>
      <c r="D8" s="14">
        <v>55628.89</v>
      </c>
      <c r="E8" s="14">
        <v>3252420.02</v>
      </c>
      <c r="F8" s="14">
        <v>90503.75</v>
      </c>
      <c r="G8" s="14">
        <v>35901.199999999997</v>
      </c>
      <c r="H8" s="14">
        <v>1749164.33</v>
      </c>
      <c r="I8" s="14">
        <v>3120327.5</v>
      </c>
      <c r="J8" s="14">
        <v>1057154.97</v>
      </c>
      <c r="K8" s="14">
        <v>981580.51</v>
      </c>
      <c r="L8" s="14">
        <v>129138.88</v>
      </c>
      <c r="M8" s="14">
        <v>206720.93</v>
      </c>
      <c r="N8" s="10"/>
      <c r="O8" s="15"/>
      <c r="P8" s="10"/>
    </row>
    <row r="9" spans="1:16" s="18" customFormat="1" ht="23.25" customHeight="1" x14ac:dyDescent="0.3">
      <c r="A9" s="13" t="s">
        <v>32</v>
      </c>
      <c r="B9" s="14">
        <v>17285799.399999999</v>
      </c>
      <c r="C9" s="14">
        <v>5032907.5599999996</v>
      </c>
      <c r="D9" s="14">
        <v>14134.31</v>
      </c>
      <c r="E9" s="14">
        <v>3047491.87</v>
      </c>
      <c r="F9" s="14">
        <v>26548.34</v>
      </c>
      <c r="G9" s="14">
        <v>26268.32</v>
      </c>
      <c r="H9" s="14">
        <v>311754.37</v>
      </c>
      <c r="I9" s="14">
        <v>3195187.03</v>
      </c>
      <c r="J9" s="14">
        <v>211539.6</v>
      </c>
      <c r="K9" s="14">
        <v>1871522.75</v>
      </c>
      <c r="L9" s="14">
        <v>81643.14</v>
      </c>
      <c r="M9" s="14">
        <v>298115.93</v>
      </c>
      <c r="N9" s="10"/>
      <c r="O9" s="17"/>
      <c r="P9" s="10"/>
    </row>
    <row r="10" spans="1:16" s="16" customFormat="1" ht="23.25" customHeight="1" x14ac:dyDescent="0.3">
      <c r="A10" s="19" t="s">
        <v>33</v>
      </c>
      <c r="B10" s="9">
        <v>9581189.4000000004</v>
      </c>
      <c r="C10" s="9">
        <v>5192330.41</v>
      </c>
      <c r="D10" s="9">
        <v>18950.900000000001</v>
      </c>
      <c r="E10" s="9">
        <v>791862.84</v>
      </c>
      <c r="F10" s="9">
        <v>25861.19</v>
      </c>
      <c r="G10" s="9">
        <v>18724.400000000001</v>
      </c>
      <c r="H10" s="9">
        <v>473808.73</v>
      </c>
      <c r="I10" s="9">
        <v>1251513.76</v>
      </c>
      <c r="J10" s="9">
        <v>93864.320000000007</v>
      </c>
      <c r="K10" s="9">
        <v>420980.19</v>
      </c>
      <c r="L10" s="9">
        <v>18286.95</v>
      </c>
      <c r="M10" s="9">
        <v>49219.16</v>
      </c>
      <c r="N10" s="10"/>
      <c r="O10" s="15"/>
      <c r="P10" s="10"/>
    </row>
    <row r="11" spans="1:16" s="18" customFormat="1" ht="23.25" customHeight="1" x14ac:dyDescent="0.3">
      <c r="A11" s="1" t="s">
        <v>31</v>
      </c>
      <c r="B11" s="14">
        <v>5249796.1399999997</v>
      </c>
      <c r="C11" s="14">
        <v>2966035.24</v>
      </c>
      <c r="D11" s="14">
        <v>12830.66</v>
      </c>
      <c r="E11" s="14">
        <v>363533.93</v>
      </c>
      <c r="F11" s="14">
        <v>18403.75</v>
      </c>
      <c r="G11" s="14">
        <v>11711.42</v>
      </c>
      <c r="H11" s="14">
        <v>413035.87</v>
      </c>
      <c r="I11" s="14">
        <v>604604.18999999994</v>
      </c>
      <c r="J11" s="14">
        <v>87723.71</v>
      </c>
      <c r="K11" s="14">
        <v>142106.39000000001</v>
      </c>
      <c r="L11" s="14">
        <v>8950.9</v>
      </c>
      <c r="M11" s="14">
        <v>20447.21</v>
      </c>
      <c r="N11" s="10"/>
      <c r="O11" s="17"/>
      <c r="P11" s="10"/>
    </row>
    <row r="12" spans="1:16" s="18" customFormat="1" ht="23.25" customHeight="1" x14ac:dyDescent="0.3">
      <c r="A12" s="1" t="s">
        <v>32</v>
      </c>
      <c r="B12" s="14">
        <v>4331393.26</v>
      </c>
      <c r="C12" s="14">
        <v>2226295.1800000002</v>
      </c>
      <c r="D12" s="14">
        <v>6120.24</v>
      </c>
      <c r="E12" s="14">
        <v>428328.91</v>
      </c>
      <c r="F12" s="14">
        <v>7457.44</v>
      </c>
      <c r="G12" s="14">
        <v>7012.98</v>
      </c>
      <c r="H12" s="14">
        <v>60772.86</v>
      </c>
      <c r="I12" s="14">
        <v>646909.56999999995</v>
      </c>
      <c r="J12" s="14">
        <v>6140.61</v>
      </c>
      <c r="K12" s="14">
        <v>278873.8</v>
      </c>
      <c r="L12" s="14">
        <v>9336.0499999999993</v>
      </c>
      <c r="M12" s="14">
        <v>28771.96</v>
      </c>
      <c r="N12" s="10"/>
      <c r="O12" s="17"/>
      <c r="P12" s="10"/>
    </row>
    <row r="13" spans="1:16" s="16" customFormat="1" ht="23.25" customHeight="1" x14ac:dyDescent="0.3">
      <c r="A13" s="59" t="s">
        <v>34</v>
      </c>
      <c r="B13" s="9">
        <v>418314.22</v>
      </c>
      <c r="C13" s="21">
        <v>252316.68</v>
      </c>
      <c r="D13" s="21" t="s">
        <v>35</v>
      </c>
      <c r="E13" s="21">
        <v>28133.62</v>
      </c>
      <c r="F13" s="21">
        <v>610.20000000000005</v>
      </c>
      <c r="G13" s="21">
        <v>1102.1400000000001</v>
      </c>
      <c r="H13" s="21">
        <v>12328.96</v>
      </c>
      <c r="I13" s="21">
        <v>51538.080000000002</v>
      </c>
      <c r="J13" s="21">
        <v>1232.5899999999999</v>
      </c>
      <c r="K13" s="21">
        <v>12476.37</v>
      </c>
      <c r="L13" s="21">
        <v>836.49</v>
      </c>
      <c r="M13" s="21">
        <v>1447.75</v>
      </c>
      <c r="N13" s="10"/>
      <c r="O13" s="15"/>
      <c r="P13" s="10"/>
    </row>
    <row r="14" spans="1:16" s="18" customFormat="1" ht="23.25" customHeight="1" x14ac:dyDescent="0.3">
      <c r="A14" s="1" t="s">
        <v>31</v>
      </c>
      <c r="B14" s="22">
        <v>231766.79</v>
      </c>
      <c r="C14" s="22">
        <v>148680.14000000001</v>
      </c>
      <c r="D14" s="22" t="s">
        <v>35</v>
      </c>
      <c r="E14" s="22">
        <v>11012.03</v>
      </c>
      <c r="F14" s="22">
        <v>610.20000000000005</v>
      </c>
      <c r="G14" s="22">
        <v>989.89</v>
      </c>
      <c r="H14" s="22">
        <v>10997.53</v>
      </c>
      <c r="I14" s="22">
        <v>26506.15</v>
      </c>
      <c r="J14" s="22">
        <v>1232.5899999999999</v>
      </c>
      <c r="K14" s="22">
        <v>4940.97</v>
      </c>
      <c r="L14" s="22">
        <v>308.86</v>
      </c>
      <c r="M14" s="22">
        <v>510.41</v>
      </c>
      <c r="N14" s="10"/>
      <c r="O14" s="17"/>
      <c r="P14" s="10"/>
    </row>
    <row r="15" spans="1:16" s="18" customFormat="1" ht="23.25" customHeight="1" x14ac:dyDescent="0.3">
      <c r="A15" s="13" t="s">
        <v>32</v>
      </c>
      <c r="B15" s="22">
        <v>186547.43</v>
      </c>
      <c r="C15" s="22">
        <v>103636.54</v>
      </c>
      <c r="D15" s="22" t="s">
        <v>35</v>
      </c>
      <c r="E15" s="22">
        <v>17121.59</v>
      </c>
      <c r="F15" s="22" t="s">
        <v>35</v>
      </c>
      <c r="G15" s="22">
        <v>112.25</v>
      </c>
      <c r="H15" s="22">
        <v>1331.43</v>
      </c>
      <c r="I15" s="22">
        <v>25031.93</v>
      </c>
      <c r="J15" s="22" t="s">
        <v>35</v>
      </c>
      <c r="K15" s="22">
        <v>7535.4</v>
      </c>
      <c r="L15" s="22">
        <v>527.63</v>
      </c>
      <c r="M15" s="22">
        <v>937.34</v>
      </c>
      <c r="N15" s="10"/>
      <c r="O15" s="17"/>
      <c r="P15" s="10"/>
    </row>
    <row r="16" spans="1:16" s="18" customFormat="1" ht="23.25" customHeight="1" x14ac:dyDescent="0.3">
      <c r="A16" s="23"/>
      <c r="B16" s="61" t="s">
        <v>36</v>
      </c>
      <c r="C16" s="61"/>
      <c r="D16" s="61"/>
      <c r="E16" s="61"/>
      <c r="F16" s="61"/>
      <c r="G16" s="61"/>
      <c r="H16" s="61"/>
      <c r="I16" s="61"/>
      <c r="J16" s="61"/>
      <c r="K16" s="61"/>
      <c r="L16" s="23"/>
      <c r="M16" s="24"/>
    </row>
    <row r="17" spans="1:26" s="16" customFormat="1" ht="23.25" customHeight="1" x14ac:dyDescent="0.3">
      <c r="A17" s="20" t="s">
        <v>30</v>
      </c>
      <c r="B17" s="25">
        <v>100</v>
      </c>
      <c r="C17" s="25">
        <f>C7/$B7*100</f>
        <v>32.223973705789589</v>
      </c>
      <c r="D17" s="25">
        <f t="shared" ref="D17:M17" si="0">D7/$B7*100</f>
        <v>0.18401720151456871</v>
      </c>
      <c r="E17" s="25">
        <f t="shared" si="0"/>
        <v>16.617531245501315</v>
      </c>
      <c r="F17" s="25">
        <f t="shared" si="0"/>
        <v>0.30875301065936528</v>
      </c>
      <c r="G17" s="25">
        <f t="shared" si="0"/>
        <v>0.16398704603435635</v>
      </c>
      <c r="H17" s="25">
        <f>H7/$B7*100</f>
        <v>5.4361682337255601</v>
      </c>
      <c r="I17" s="25">
        <f t="shared" si="0"/>
        <v>16.65868693086075</v>
      </c>
      <c r="J17" s="25">
        <f t="shared" si="0"/>
        <v>3.3464867487175058</v>
      </c>
      <c r="K17" s="25">
        <f t="shared" si="0"/>
        <v>7.5257453433514074</v>
      </c>
      <c r="L17" s="25">
        <f t="shared" si="0"/>
        <v>0.55598822086698796</v>
      </c>
      <c r="M17" s="25">
        <f t="shared" si="0"/>
        <v>1.3316285118601512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18" customFormat="1" ht="23.25" customHeight="1" x14ac:dyDescent="0.3">
      <c r="A18" s="1" t="s">
        <v>31</v>
      </c>
      <c r="B18" s="27">
        <v>100</v>
      </c>
      <c r="C18" s="27">
        <f t="shared" ref="C18:M24" si="1">C8/$B8*100</f>
        <v>34.828834106436396</v>
      </c>
      <c r="D18" s="27">
        <f t="shared" si="1"/>
        <v>0.26971008930310764</v>
      </c>
      <c r="E18" s="27">
        <f t="shared" si="1"/>
        <v>15.768973532375263</v>
      </c>
      <c r="F18" s="27">
        <f t="shared" si="1"/>
        <v>0.4387967204588501</v>
      </c>
      <c r="G18" s="27">
        <f t="shared" si="1"/>
        <v>0.17406271917503163</v>
      </c>
      <c r="H18" s="27">
        <f t="shared" si="1"/>
        <v>8.4806162346599123</v>
      </c>
      <c r="I18" s="27">
        <f t="shared" si="1"/>
        <v>15.128538582738976</v>
      </c>
      <c r="J18" s="27">
        <f t="shared" si="1"/>
        <v>5.1254907542811665</v>
      </c>
      <c r="K18" s="27">
        <f t="shared" si="1"/>
        <v>4.7590769294567963</v>
      </c>
      <c r="L18" s="27">
        <f t="shared" si="1"/>
        <v>0.62611457566928441</v>
      </c>
      <c r="M18" s="27">
        <f t="shared" si="1"/>
        <v>1.0022619630037819</v>
      </c>
      <c r="N18" s="26"/>
      <c r="O18" s="26"/>
      <c r="P18" s="26"/>
      <c r="Q18" s="26"/>
      <c r="R18" s="28"/>
      <c r="S18" s="28"/>
      <c r="T18" s="28"/>
      <c r="U18" s="28"/>
      <c r="V18" s="28"/>
      <c r="W18" s="28"/>
      <c r="X18" s="28"/>
      <c r="Y18" s="28"/>
      <c r="Z18" s="28"/>
    </row>
    <row r="19" spans="1:26" s="18" customFormat="1" ht="23.25" customHeight="1" x14ac:dyDescent="0.3">
      <c r="A19" s="1" t="s">
        <v>32</v>
      </c>
      <c r="B19" s="27">
        <v>100</v>
      </c>
      <c r="C19" s="27">
        <f t="shared" si="1"/>
        <v>29.115850783273583</v>
      </c>
      <c r="D19" s="27">
        <f t="shared" si="1"/>
        <v>8.1768332912621922E-2</v>
      </c>
      <c r="E19" s="27">
        <f t="shared" si="1"/>
        <v>17.630031446506315</v>
      </c>
      <c r="F19" s="27">
        <f t="shared" si="1"/>
        <v>0.15358468177063309</v>
      </c>
      <c r="G19" s="27">
        <f t="shared" si="1"/>
        <v>0.15196473933395294</v>
      </c>
      <c r="H19" s="27">
        <f t="shared" si="1"/>
        <v>1.803528797169774</v>
      </c>
      <c r="I19" s="27">
        <f t="shared" si="1"/>
        <v>18.484462049235628</v>
      </c>
      <c r="J19" s="27">
        <f t="shared" si="1"/>
        <v>1.2237767840809262</v>
      </c>
      <c r="K19" s="27">
        <f t="shared" si="1"/>
        <v>10.826937804218648</v>
      </c>
      <c r="L19" s="27">
        <f t="shared" si="1"/>
        <v>0.47231336029504084</v>
      </c>
      <c r="M19" s="27">
        <f t="shared" si="1"/>
        <v>1.724629119553476</v>
      </c>
      <c r="N19" s="26"/>
      <c r="O19" s="26"/>
      <c r="P19" s="26"/>
      <c r="Q19" s="26"/>
      <c r="R19" s="28"/>
      <c r="S19" s="28"/>
      <c r="T19" s="28"/>
      <c r="U19" s="28"/>
      <c r="V19" s="28"/>
      <c r="W19" s="28"/>
      <c r="X19" s="28"/>
      <c r="Y19" s="28"/>
      <c r="Z19" s="28"/>
    </row>
    <row r="20" spans="1:26" s="16" customFormat="1" ht="23.25" customHeight="1" x14ac:dyDescent="0.3">
      <c r="A20" s="19" t="s">
        <v>37</v>
      </c>
      <c r="B20" s="25">
        <v>100</v>
      </c>
      <c r="C20" s="25">
        <f t="shared" si="1"/>
        <v>54.192962827767502</v>
      </c>
      <c r="D20" s="25">
        <f t="shared" si="1"/>
        <v>0.19779277090587521</v>
      </c>
      <c r="E20" s="25">
        <f t="shared" si="1"/>
        <v>8.2647655415307835</v>
      </c>
      <c r="F20" s="25">
        <f t="shared" si="1"/>
        <v>0.26991627991405742</v>
      </c>
      <c r="G20" s="25">
        <f t="shared" si="1"/>
        <v>0.19542876378166579</v>
      </c>
      <c r="H20" s="25">
        <f t="shared" si="1"/>
        <v>4.9451974094155782</v>
      </c>
      <c r="I20" s="25">
        <f t="shared" si="1"/>
        <v>13.062196223779898</v>
      </c>
      <c r="J20" s="25">
        <f t="shared" si="1"/>
        <v>0.97967294123211879</v>
      </c>
      <c r="K20" s="25">
        <f t="shared" si="1"/>
        <v>4.3938197276425823</v>
      </c>
      <c r="L20" s="25">
        <f t="shared" si="1"/>
        <v>0.19086304671108995</v>
      </c>
      <c r="M20" s="25">
        <f t="shared" si="1"/>
        <v>0.51370615844416978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18" customFormat="1" ht="23.25" customHeight="1" x14ac:dyDescent="0.3">
      <c r="A21" s="1" t="s">
        <v>31</v>
      </c>
      <c r="B21" s="27">
        <v>100</v>
      </c>
      <c r="C21" s="27">
        <f t="shared" si="1"/>
        <v>56.498103181583737</v>
      </c>
      <c r="D21" s="27">
        <f t="shared" si="1"/>
        <v>0.2444030140949435</v>
      </c>
      <c r="E21" s="27">
        <f t="shared" si="1"/>
        <v>6.9247246998813949</v>
      </c>
      <c r="F21" s="27">
        <f t="shared" si="1"/>
        <v>0.35056123150717244</v>
      </c>
      <c r="G21" s="27">
        <f t="shared" si="1"/>
        <v>0.22308332909856571</v>
      </c>
      <c r="H21" s="27">
        <f t="shared" si="1"/>
        <v>7.8676554095679609</v>
      </c>
      <c r="I21" s="27">
        <f t="shared" si="1"/>
        <v>11.516717485338392</v>
      </c>
      <c r="J21" s="27">
        <f t="shared" si="1"/>
        <v>1.670992694965866</v>
      </c>
      <c r="K21" s="27">
        <f t="shared" si="1"/>
        <v>2.7068934909156304</v>
      </c>
      <c r="L21" s="27">
        <f t="shared" si="1"/>
        <v>0.17049995392773482</v>
      </c>
      <c r="M21" s="27">
        <f t="shared" si="1"/>
        <v>0.38948579058538452</v>
      </c>
      <c r="N21" s="26"/>
      <c r="O21" s="26"/>
      <c r="P21" s="26"/>
      <c r="Q21" s="26"/>
      <c r="R21" s="28"/>
      <c r="S21" s="28"/>
      <c r="T21" s="28"/>
      <c r="U21" s="28"/>
      <c r="V21" s="28"/>
      <c r="W21" s="28"/>
      <c r="X21" s="28"/>
      <c r="Y21" s="28"/>
      <c r="Z21" s="28"/>
    </row>
    <row r="22" spans="1:26" s="18" customFormat="1" ht="23.25" customHeight="1" x14ac:dyDescent="0.3">
      <c r="A22" s="1" t="s">
        <v>32</v>
      </c>
      <c r="B22" s="27">
        <v>100</v>
      </c>
      <c r="C22" s="27">
        <f t="shared" si="1"/>
        <v>51.399054446513134</v>
      </c>
      <c r="D22" s="27">
        <f t="shared" si="1"/>
        <v>0.14129956881356923</v>
      </c>
      <c r="E22" s="27">
        <f t="shared" si="1"/>
        <v>9.8889406777162492</v>
      </c>
      <c r="F22" s="27">
        <f t="shared" si="1"/>
        <v>0.17217185215825911</v>
      </c>
      <c r="G22" s="27">
        <f t="shared" si="1"/>
        <v>0.16191048882040326</v>
      </c>
      <c r="H22" s="27">
        <f t="shared" si="1"/>
        <v>1.4030787867089216</v>
      </c>
      <c r="I22" s="27">
        <f t="shared" si="1"/>
        <v>14.935369087220678</v>
      </c>
      <c r="J22" s="27">
        <f t="shared" si="1"/>
        <v>0.1417698562886899</v>
      </c>
      <c r="K22" s="27">
        <f t="shared" si="1"/>
        <v>6.4384317761070715</v>
      </c>
      <c r="L22" s="27">
        <f t="shared" si="1"/>
        <v>0.21554380864507325</v>
      </c>
      <c r="M22" s="27">
        <f t="shared" si="1"/>
        <v>0.66426570558037945</v>
      </c>
      <c r="N22" s="26"/>
      <c r="O22" s="26"/>
      <c r="P22" s="26"/>
      <c r="Q22" s="26"/>
      <c r="R22" s="28"/>
      <c r="S22" s="28"/>
      <c r="T22" s="28"/>
      <c r="U22" s="28"/>
      <c r="V22" s="28"/>
      <c r="W22" s="28"/>
      <c r="X22" s="28"/>
      <c r="Y22" s="28"/>
      <c r="Z22" s="28"/>
    </row>
    <row r="23" spans="1:26" s="16" customFormat="1" ht="23.25" customHeight="1" x14ac:dyDescent="0.3">
      <c r="A23" s="20" t="s">
        <v>38</v>
      </c>
      <c r="B23" s="29">
        <v>100</v>
      </c>
      <c r="C23" s="25">
        <f t="shared" si="1"/>
        <v>60.317500084027742</v>
      </c>
      <c r="D23" s="21" t="s">
        <v>35</v>
      </c>
      <c r="E23" s="25">
        <f t="shared" ref="E23:M23" si="2">E13/$B13*100</f>
        <v>6.7254754093704978</v>
      </c>
      <c r="F23" s="25">
        <f t="shared" si="2"/>
        <v>0.14587120657767744</v>
      </c>
      <c r="G23" s="25">
        <f t="shared" ref="G23" si="3">G13/$B13*100</f>
        <v>0.26347179878322091</v>
      </c>
      <c r="H23" s="25">
        <f t="shared" si="2"/>
        <v>2.9472964127301244</v>
      </c>
      <c r="I23" s="25">
        <f t="shared" si="2"/>
        <v>12.320422671741833</v>
      </c>
      <c r="J23" s="25">
        <f t="shared" si="2"/>
        <v>0.29465649052045134</v>
      </c>
      <c r="K23" s="25">
        <f t="shared" si="2"/>
        <v>2.9825354729753157</v>
      </c>
      <c r="L23" s="25">
        <f t="shared" si="2"/>
        <v>0.19996690526083483</v>
      </c>
      <c r="M23" s="25">
        <f t="shared" si="2"/>
        <v>0.34609150987025977</v>
      </c>
      <c r="N23" s="26"/>
      <c r="O23" s="26"/>
      <c r="P23" s="45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18" customFormat="1" ht="23.25" customHeight="1" x14ac:dyDescent="0.3">
      <c r="A24" s="1" t="s">
        <v>31</v>
      </c>
      <c r="B24" s="30">
        <v>100</v>
      </c>
      <c r="C24" s="27">
        <f t="shared" si="1"/>
        <v>64.150752573308708</v>
      </c>
      <c r="D24" s="22" t="s">
        <v>35</v>
      </c>
      <c r="E24" s="27">
        <f t="shared" ref="E24:M24" si="4">E14/$B14*100</f>
        <v>4.7513407766488029</v>
      </c>
      <c r="F24" s="27">
        <f t="shared" si="4"/>
        <v>0.2632818964270075</v>
      </c>
      <c r="G24" s="27">
        <f t="shared" ref="G24" si="5">G14/$B14*100</f>
        <v>0.42710605777471394</v>
      </c>
      <c r="H24" s="27">
        <f t="shared" si="4"/>
        <v>4.7450844877301019</v>
      </c>
      <c r="I24" s="27">
        <f t="shared" si="4"/>
        <v>11.436560863616396</v>
      </c>
      <c r="J24" s="27">
        <f t="shared" si="4"/>
        <v>0.53182339022773706</v>
      </c>
      <c r="K24" s="27">
        <f t="shared" si="4"/>
        <v>2.1318714385266326</v>
      </c>
      <c r="L24" s="27">
        <f t="shared" si="4"/>
        <v>0.13326326865035323</v>
      </c>
      <c r="M24" s="27">
        <f t="shared" si="4"/>
        <v>0.22022568462030301</v>
      </c>
      <c r="N24" s="26"/>
      <c r="O24" s="26"/>
      <c r="P24" s="26"/>
      <c r="Q24" s="26"/>
      <c r="R24" s="28"/>
      <c r="S24" s="28"/>
      <c r="T24" s="28"/>
      <c r="U24" s="28"/>
      <c r="V24" s="28"/>
      <c r="W24" s="28"/>
      <c r="X24" s="28"/>
      <c r="Y24" s="28"/>
      <c r="Z24" s="28"/>
    </row>
    <row r="25" spans="1:26" s="18" customFormat="1" ht="23.25" customHeight="1" x14ac:dyDescent="0.3">
      <c r="A25" s="31" t="s">
        <v>32</v>
      </c>
      <c r="B25" s="32">
        <v>100</v>
      </c>
      <c r="C25" s="33">
        <f>C15/$B15*100</f>
        <v>55.555061787771606</v>
      </c>
      <c r="D25" s="57" t="s">
        <v>35</v>
      </c>
      <c r="E25" s="33">
        <f t="shared" ref="E25:M25" si="6">E15/$B15*100</f>
        <v>9.178143059917792</v>
      </c>
      <c r="F25" s="57" t="s">
        <v>35</v>
      </c>
      <c r="G25" s="33">
        <f t="shared" si="6"/>
        <v>6.0172364743915262E-2</v>
      </c>
      <c r="H25" s="33">
        <f t="shared" si="6"/>
        <v>0.71372197408455329</v>
      </c>
      <c r="I25" s="33">
        <f t="shared" si="6"/>
        <v>13.418533828099374</v>
      </c>
      <c r="J25" s="57" t="s">
        <v>35</v>
      </c>
      <c r="K25" s="33">
        <f t="shared" si="6"/>
        <v>4.0394016685193677</v>
      </c>
      <c r="L25" s="33">
        <f t="shared" si="6"/>
        <v>0.28283959741498449</v>
      </c>
      <c r="M25" s="33">
        <f t="shared" si="6"/>
        <v>0.50246738858852147</v>
      </c>
      <c r="N25" s="26"/>
      <c r="O25" s="26"/>
      <c r="P25" s="26"/>
      <c r="Q25" s="26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 x14ac:dyDescent="0.3">
      <c r="A26" s="1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23.25" customHeight="1" x14ac:dyDescent="0.35">
      <c r="A27" s="1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6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J26"/>
  <sheetViews>
    <sheetView tabSelected="1" topLeftCell="L13" zoomScaleNormal="100" workbookViewId="0">
      <selection activeCell="P25" sqref="P25"/>
    </sheetView>
  </sheetViews>
  <sheetFormatPr defaultRowHeight="19.5" x14ac:dyDescent="0.3"/>
  <cols>
    <col min="1" max="1" width="30" style="13" hidden="1" customWidth="1"/>
    <col min="2" max="3" width="14.6640625" style="13" hidden="1" customWidth="1"/>
    <col min="4" max="4" width="13.6640625" style="13" hidden="1" customWidth="1"/>
    <col min="5" max="5" width="13.33203125" style="13" hidden="1" customWidth="1"/>
    <col min="6" max="6" width="13.83203125" style="13" hidden="1" customWidth="1"/>
    <col min="7" max="7" width="11.33203125" style="13" hidden="1" customWidth="1"/>
    <col min="8" max="8" width="12.1640625" style="13" hidden="1" customWidth="1"/>
    <col min="9" max="9" width="12.83203125" style="13" hidden="1" customWidth="1"/>
    <col min="10" max="10" width="12.33203125" style="13" hidden="1" customWidth="1"/>
    <col min="11" max="11" width="11.5" style="13" hidden="1" customWidth="1"/>
    <col min="12" max="12" width="30.1640625" style="13" customWidth="1"/>
    <col min="13" max="13" width="16.1640625" style="13" customWidth="1"/>
    <col min="14" max="17" width="18.33203125" style="13" customWidth="1"/>
    <col min="18" max="18" width="15.1640625" style="13" customWidth="1"/>
    <col min="19" max="19" width="15.6640625" style="13" customWidth="1"/>
    <col min="20" max="20" width="16.5" style="13" customWidth="1"/>
    <col min="21" max="21" width="13.6640625" style="13" customWidth="1"/>
    <col min="22" max="22" width="14.5" style="13" customWidth="1"/>
    <col min="23" max="23" width="16.5" style="13" bestFit="1" customWidth="1"/>
    <col min="24" max="24" width="12.83203125" style="13" bestFit="1" customWidth="1"/>
    <col min="25" max="25" width="10" style="13" bestFit="1" customWidth="1"/>
    <col min="26" max="16384" width="9.33203125" style="13"/>
  </cols>
  <sheetData>
    <row r="1" spans="1:24" s="3" customFormat="1" ht="28.5" customHeight="1" x14ac:dyDescent="0.45">
      <c r="A1" s="2" t="s">
        <v>39</v>
      </c>
      <c r="L1" s="2" t="s">
        <v>73</v>
      </c>
    </row>
    <row r="2" spans="1:24" s="3" customFormat="1" ht="15" customHeight="1" x14ac:dyDescent="0.45">
      <c r="A2" s="2"/>
      <c r="L2" s="2"/>
    </row>
    <row r="3" spans="1:24" s="5" customFormat="1" ht="23.25" customHeight="1" x14ac:dyDescent="0.3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 x14ac:dyDescent="0.3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 x14ac:dyDescent="0.3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 x14ac:dyDescent="0.3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62" t="s">
        <v>69</v>
      </c>
      <c r="N6" s="62"/>
      <c r="O6" s="62"/>
      <c r="P6" s="62"/>
      <c r="Q6" s="62"/>
      <c r="R6" s="62"/>
      <c r="S6" s="62"/>
      <c r="T6" s="62"/>
      <c r="U6" s="62"/>
    </row>
    <row r="7" spans="1:24" s="8" customFormat="1" ht="23.25" customHeight="1" x14ac:dyDescent="0.3">
      <c r="A7" s="20" t="s">
        <v>30</v>
      </c>
      <c r="B7" s="37">
        <v>38508495</v>
      </c>
      <c r="C7" s="37">
        <v>15458902</v>
      </c>
      <c r="D7" s="37">
        <v>434376</v>
      </c>
      <c r="E7" s="37">
        <v>34922</v>
      </c>
      <c r="F7" s="37">
        <v>5163473</v>
      </c>
      <c r="G7" s="37">
        <v>115115</v>
      </c>
      <c r="H7" s="37">
        <v>2010264</v>
      </c>
      <c r="I7" s="37">
        <v>6110646</v>
      </c>
      <c r="J7" s="37">
        <v>2536730</v>
      </c>
      <c r="K7" s="37">
        <v>1067676</v>
      </c>
      <c r="L7" s="8" t="s">
        <v>30</v>
      </c>
      <c r="M7" s="9">
        <v>208324.08</v>
      </c>
      <c r="N7" s="9">
        <v>374995.97</v>
      </c>
      <c r="O7" s="9">
        <v>556217.79</v>
      </c>
      <c r="P7" s="9">
        <v>1625741</v>
      </c>
      <c r="Q7" s="9">
        <v>1140333.3999999999</v>
      </c>
      <c r="R7" s="9">
        <v>614467.80000000005</v>
      </c>
      <c r="S7" s="9">
        <v>264196.14</v>
      </c>
      <c r="T7" s="9">
        <v>880820.72</v>
      </c>
      <c r="U7" s="9">
        <v>205726.65</v>
      </c>
      <c r="V7" s="9">
        <v>6064.45</v>
      </c>
      <c r="W7" s="9">
        <v>55096.27</v>
      </c>
      <c r="X7" s="38"/>
    </row>
    <row r="8" spans="1:24" ht="23.25" customHeight="1" x14ac:dyDescent="0.3">
      <c r="A8" s="1" t="s">
        <v>31</v>
      </c>
      <c r="B8" s="39">
        <v>20811127</v>
      </c>
      <c r="C8" s="39">
        <v>8652594</v>
      </c>
      <c r="D8" s="39">
        <v>341765</v>
      </c>
      <c r="E8" s="39">
        <v>29757</v>
      </c>
      <c r="F8" s="39">
        <v>2536936</v>
      </c>
      <c r="G8" s="39">
        <v>94686</v>
      </c>
      <c r="H8" s="39">
        <v>1702211</v>
      </c>
      <c r="I8" s="39">
        <v>3121558</v>
      </c>
      <c r="J8" s="39">
        <v>893857</v>
      </c>
      <c r="K8" s="39">
        <v>890304</v>
      </c>
      <c r="L8" s="13" t="s">
        <v>31</v>
      </c>
      <c r="M8" s="14">
        <v>82113.86</v>
      </c>
      <c r="N8" s="14">
        <v>208219.9</v>
      </c>
      <c r="O8" s="14">
        <v>330333.67</v>
      </c>
      <c r="P8" s="14">
        <v>999417.27</v>
      </c>
      <c r="Q8" s="14">
        <v>371893.86</v>
      </c>
      <c r="R8" s="14">
        <v>129363.35</v>
      </c>
      <c r="S8" s="14">
        <v>145218.59</v>
      </c>
      <c r="T8" s="14">
        <v>421673.85</v>
      </c>
      <c r="U8" s="14">
        <v>40282.86</v>
      </c>
      <c r="V8" s="14">
        <v>3923.88</v>
      </c>
      <c r="W8" s="14">
        <v>30857.01</v>
      </c>
      <c r="X8" s="38"/>
    </row>
    <row r="9" spans="1:24" ht="23.25" customHeight="1" x14ac:dyDescent="0.3">
      <c r="A9" s="1" t="s">
        <v>32</v>
      </c>
      <c r="B9" s="39">
        <v>17697368</v>
      </c>
      <c r="C9" s="39">
        <v>6806308</v>
      </c>
      <c r="D9" s="39">
        <v>92612</v>
      </c>
      <c r="E9" s="39">
        <v>5165</v>
      </c>
      <c r="F9" s="39">
        <v>2626537</v>
      </c>
      <c r="G9" s="39">
        <v>20429</v>
      </c>
      <c r="H9" s="39">
        <v>308053</v>
      </c>
      <c r="I9" s="39">
        <v>2989088</v>
      </c>
      <c r="J9" s="39">
        <v>1642872</v>
      </c>
      <c r="K9" s="39">
        <v>177373</v>
      </c>
      <c r="L9" s="13" t="s">
        <v>32</v>
      </c>
      <c r="M9" s="14">
        <v>126210.22</v>
      </c>
      <c r="N9" s="14">
        <v>166776.07</v>
      </c>
      <c r="O9" s="14">
        <v>225884.12</v>
      </c>
      <c r="P9" s="14">
        <v>626323.73</v>
      </c>
      <c r="Q9" s="14">
        <v>768439.54</v>
      </c>
      <c r="R9" s="14">
        <v>485104.45</v>
      </c>
      <c r="S9" s="14">
        <v>118977.55</v>
      </c>
      <c r="T9" s="14">
        <v>459146.87</v>
      </c>
      <c r="U9" s="14">
        <v>165443.79</v>
      </c>
      <c r="V9" s="14">
        <v>2140.5700000000002</v>
      </c>
      <c r="W9" s="14">
        <v>24239.26</v>
      </c>
      <c r="X9" s="38"/>
    </row>
    <row r="10" spans="1:24" s="8" customFormat="1" ht="23.25" customHeight="1" x14ac:dyDescent="0.3">
      <c r="A10" s="19" t="s">
        <v>33</v>
      </c>
      <c r="B10" s="40">
        <v>12912695</v>
      </c>
      <c r="C10" s="40">
        <v>7476564</v>
      </c>
      <c r="D10" s="40">
        <v>60877</v>
      </c>
      <c r="E10" s="40">
        <v>4301</v>
      </c>
      <c r="F10" s="40">
        <v>950167</v>
      </c>
      <c r="G10" s="40">
        <v>27876</v>
      </c>
      <c r="H10" s="40">
        <v>575775</v>
      </c>
      <c r="I10" s="40">
        <v>1581967</v>
      </c>
      <c r="J10" s="40">
        <v>509688</v>
      </c>
      <c r="K10" s="40">
        <v>144597</v>
      </c>
      <c r="L10" s="19" t="s">
        <v>33</v>
      </c>
      <c r="M10" s="9">
        <v>11610</v>
      </c>
      <c r="N10" s="9">
        <v>25649.71</v>
      </c>
      <c r="O10" s="9">
        <v>35286.019999999997</v>
      </c>
      <c r="P10" s="9">
        <v>416126.31</v>
      </c>
      <c r="Q10" s="9">
        <v>316789.74</v>
      </c>
      <c r="R10" s="9">
        <v>132826</v>
      </c>
      <c r="S10" s="9">
        <v>60335.839999999997</v>
      </c>
      <c r="T10" s="9">
        <v>202419.67</v>
      </c>
      <c r="U10" s="9">
        <v>24743.26</v>
      </c>
      <c r="V10" s="9" t="s">
        <v>35</v>
      </c>
      <c r="W10" s="9" t="s">
        <v>35</v>
      </c>
      <c r="X10" s="38"/>
    </row>
    <row r="11" spans="1:24" ht="23.25" customHeight="1" x14ac:dyDescent="0.3">
      <c r="A11" s="1" t="s">
        <v>31</v>
      </c>
      <c r="B11" s="41">
        <v>7113004</v>
      </c>
      <c r="C11" s="41">
        <v>4135870</v>
      </c>
      <c r="D11" s="41">
        <v>50630</v>
      </c>
      <c r="E11" s="41">
        <v>3558</v>
      </c>
      <c r="F11" s="41">
        <v>452890</v>
      </c>
      <c r="G11" s="41">
        <v>23860</v>
      </c>
      <c r="H11" s="41">
        <v>513317</v>
      </c>
      <c r="I11" s="41">
        <v>843565</v>
      </c>
      <c r="J11" s="41">
        <v>174164</v>
      </c>
      <c r="K11" s="41">
        <v>129471</v>
      </c>
      <c r="L11" s="13" t="s">
        <v>31</v>
      </c>
      <c r="M11" s="14">
        <v>3101.46</v>
      </c>
      <c r="N11" s="14">
        <v>15888.41</v>
      </c>
      <c r="O11" s="14">
        <v>20621.48</v>
      </c>
      <c r="P11" s="14">
        <v>273561.71000000002</v>
      </c>
      <c r="Q11" s="14">
        <v>121592.2</v>
      </c>
      <c r="R11" s="14">
        <v>25188.27</v>
      </c>
      <c r="S11" s="14">
        <v>31631.65</v>
      </c>
      <c r="T11" s="14">
        <v>101959.65</v>
      </c>
      <c r="U11" s="14">
        <v>6868.05</v>
      </c>
      <c r="V11" s="9" t="s">
        <v>35</v>
      </c>
      <c r="W11" s="9" t="s">
        <v>35</v>
      </c>
      <c r="X11" s="38"/>
    </row>
    <row r="12" spans="1:24" ht="23.25" customHeight="1" x14ac:dyDescent="0.3">
      <c r="A12" s="1" t="s">
        <v>32</v>
      </c>
      <c r="B12" s="41">
        <v>5799691</v>
      </c>
      <c r="C12" s="41">
        <v>3340694</v>
      </c>
      <c r="D12" s="41">
        <v>10247</v>
      </c>
      <c r="E12" s="41">
        <v>743</v>
      </c>
      <c r="F12" s="41">
        <v>497277</v>
      </c>
      <c r="G12" s="41">
        <v>4016</v>
      </c>
      <c r="H12" s="41">
        <v>62458</v>
      </c>
      <c r="I12" s="41">
        <v>738402</v>
      </c>
      <c r="J12" s="41">
        <v>335524</v>
      </c>
      <c r="K12" s="41">
        <v>15126</v>
      </c>
      <c r="L12" s="13" t="s">
        <v>32</v>
      </c>
      <c r="M12" s="14">
        <v>8508.5400000000009</v>
      </c>
      <c r="N12" s="14">
        <v>9761.2999999999993</v>
      </c>
      <c r="O12" s="14">
        <v>14664.54</v>
      </c>
      <c r="P12" s="14">
        <v>142564.6</v>
      </c>
      <c r="Q12" s="14">
        <v>195197.54</v>
      </c>
      <c r="R12" s="14">
        <v>107637.73</v>
      </c>
      <c r="S12" s="14">
        <v>28704.19</v>
      </c>
      <c r="T12" s="14">
        <v>100460.02</v>
      </c>
      <c r="U12" s="14">
        <v>17875.21</v>
      </c>
      <c r="V12" s="9" t="s">
        <v>35</v>
      </c>
      <c r="W12" s="9" t="s">
        <v>35</v>
      </c>
      <c r="X12" s="38"/>
    </row>
    <row r="13" spans="1:24" s="8" customFormat="1" ht="23.25" customHeight="1" x14ac:dyDescent="0.3">
      <c r="A13" s="20" t="s">
        <v>34</v>
      </c>
      <c r="B13" s="40">
        <v>588208</v>
      </c>
      <c r="C13" s="40">
        <v>383842</v>
      </c>
      <c r="D13" s="40">
        <v>4536</v>
      </c>
      <c r="E13" s="40">
        <v>116</v>
      </c>
      <c r="F13" s="40">
        <v>20204</v>
      </c>
      <c r="G13" s="40">
        <v>857</v>
      </c>
      <c r="H13" s="40">
        <v>21083</v>
      </c>
      <c r="I13" s="40">
        <v>64286</v>
      </c>
      <c r="J13" s="40">
        <v>14560</v>
      </c>
      <c r="K13" s="40">
        <v>3879</v>
      </c>
      <c r="L13" s="8" t="s">
        <v>34</v>
      </c>
      <c r="M13" s="21" t="s">
        <v>35</v>
      </c>
      <c r="N13" s="21">
        <v>633.95000000000005</v>
      </c>
      <c r="O13" s="21">
        <v>337.26</v>
      </c>
      <c r="P13" s="21">
        <v>27784.23</v>
      </c>
      <c r="Q13" s="21">
        <v>15340.07</v>
      </c>
      <c r="R13" s="21">
        <v>5484.92</v>
      </c>
      <c r="S13" s="21">
        <v>763.46</v>
      </c>
      <c r="T13" s="21">
        <v>5028.01</v>
      </c>
      <c r="U13" s="21">
        <v>919.42</v>
      </c>
      <c r="V13" s="9" t="s">
        <v>35</v>
      </c>
      <c r="W13" s="9" t="s">
        <v>35</v>
      </c>
      <c r="X13" s="38"/>
    </row>
    <row r="14" spans="1:24" ht="23.25" customHeight="1" x14ac:dyDescent="0.3">
      <c r="A14" s="1" t="s">
        <v>31</v>
      </c>
      <c r="B14" s="41">
        <v>326349</v>
      </c>
      <c r="C14" s="41">
        <v>212398</v>
      </c>
      <c r="D14" s="41">
        <v>2564</v>
      </c>
      <c r="E14" s="41">
        <v>116</v>
      </c>
      <c r="F14" s="41">
        <v>7678</v>
      </c>
      <c r="G14" s="41">
        <v>579</v>
      </c>
      <c r="H14" s="41">
        <v>20052</v>
      </c>
      <c r="I14" s="41">
        <v>35628</v>
      </c>
      <c r="J14" s="41">
        <v>5927</v>
      </c>
      <c r="K14" s="41">
        <v>3419</v>
      </c>
      <c r="L14" s="13" t="s">
        <v>31</v>
      </c>
      <c r="M14" s="21" t="s">
        <v>35</v>
      </c>
      <c r="N14" s="22">
        <v>439.35</v>
      </c>
      <c r="O14" s="22">
        <v>210.08</v>
      </c>
      <c r="P14" s="22">
        <v>16300.69</v>
      </c>
      <c r="Q14" s="22">
        <v>5440.94</v>
      </c>
      <c r="R14" s="22">
        <v>422.09</v>
      </c>
      <c r="S14" s="22">
        <v>331.95</v>
      </c>
      <c r="T14" s="22">
        <v>2492.42</v>
      </c>
      <c r="U14" s="9">
        <v>340.49</v>
      </c>
      <c r="V14" s="9" t="s">
        <v>35</v>
      </c>
      <c r="W14" s="9" t="s">
        <v>35</v>
      </c>
      <c r="X14" s="38"/>
    </row>
    <row r="15" spans="1:24" ht="23.25" customHeight="1" x14ac:dyDescent="0.3">
      <c r="A15" s="13" t="s">
        <v>32</v>
      </c>
      <c r="B15" s="41">
        <v>261859</v>
      </c>
      <c r="C15" s="41">
        <v>171445</v>
      </c>
      <c r="D15" s="41">
        <v>1972</v>
      </c>
      <c r="E15" s="41">
        <v>0</v>
      </c>
      <c r="F15" s="41">
        <v>12526</v>
      </c>
      <c r="G15" s="41">
        <v>277</v>
      </c>
      <c r="H15" s="41">
        <v>1031</v>
      </c>
      <c r="I15" s="41">
        <v>28658</v>
      </c>
      <c r="J15" s="41">
        <v>8633</v>
      </c>
      <c r="K15" s="41">
        <v>460</v>
      </c>
      <c r="L15" s="13" t="s">
        <v>32</v>
      </c>
      <c r="M15" s="21" t="s">
        <v>35</v>
      </c>
      <c r="N15" s="22">
        <v>194.6</v>
      </c>
      <c r="O15" s="22">
        <v>127.18</v>
      </c>
      <c r="P15" s="22">
        <v>11483.54</v>
      </c>
      <c r="Q15" s="22">
        <v>9899.14</v>
      </c>
      <c r="R15" s="22">
        <v>5062.83</v>
      </c>
      <c r="S15" s="22">
        <v>431.51</v>
      </c>
      <c r="T15" s="22">
        <v>2535.59</v>
      </c>
      <c r="U15" s="22">
        <v>578.91999999999996</v>
      </c>
      <c r="V15" s="56" t="s">
        <v>35</v>
      </c>
      <c r="W15" s="56" t="s">
        <v>35</v>
      </c>
      <c r="X15" s="38"/>
    </row>
    <row r="16" spans="1:24" ht="23.25" customHeight="1" x14ac:dyDescent="0.3">
      <c r="A16" s="23"/>
      <c r="B16" s="24" t="s">
        <v>36</v>
      </c>
      <c r="C16" s="24"/>
      <c r="D16" s="24"/>
      <c r="E16" s="42"/>
      <c r="F16" s="43"/>
      <c r="G16" s="42"/>
      <c r="H16" s="24"/>
      <c r="I16" s="24"/>
      <c r="J16" s="24"/>
      <c r="K16" s="24"/>
      <c r="L16" s="23"/>
      <c r="M16" s="63" t="s">
        <v>36</v>
      </c>
      <c r="N16" s="63"/>
      <c r="O16" s="63"/>
      <c r="P16" s="63"/>
      <c r="Q16" s="63"/>
      <c r="R16" s="63"/>
      <c r="S16" s="63"/>
      <c r="T16" s="63"/>
      <c r="U16" s="63"/>
    </row>
    <row r="17" spans="1:36" s="8" customFormat="1" ht="23.25" customHeight="1" x14ac:dyDescent="0.3">
      <c r="A17" s="20" t="s">
        <v>30</v>
      </c>
      <c r="B17" s="44">
        <v>100</v>
      </c>
      <c r="C17" s="44">
        <v>40.144134430597717</v>
      </c>
      <c r="D17" s="44">
        <v>1.128000458080743</v>
      </c>
      <c r="E17" s="44">
        <v>9.068648359277609E-2</v>
      </c>
      <c r="F17" s="44">
        <v>13.408659569791029</v>
      </c>
      <c r="G17" s="44">
        <v>0.29893404039809918</v>
      </c>
      <c r="H17" s="44">
        <v>5.2203130763744463</v>
      </c>
      <c r="I17" s="44">
        <v>15.868306460691336</v>
      </c>
      <c r="J17" s="44">
        <v>6.5874555731144522</v>
      </c>
      <c r="K17" s="44">
        <v>2.7725726492297347</v>
      </c>
      <c r="L17" s="8" t="s">
        <v>30</v>
      </c>
      <c r="M17" s="29">
        <f>M7/'ตาราง 4 หน้า 1'!$B7*100</f>
        <v>0.54950481356499037</v>
      </c>
      <c r="N17" s="29">
        <f>N7/'ตาราง 4 หน้า 1'!$B7*100</f>
        <v>0.98914196852554293</v>
      </c>
      <c r="O17" s="29">
        <f>O7/'ตาราง 4 หน้า 1'!$B7*100</f>
        <v>1.467158059670687</v>
      </c>
      <c r="P17" s="29">
        <f>P7/'ตาราง 4 หน้า 1'!$B7*100</f>
        <v>4.2882824928830168</v>
      </c>
      <c r="Q17" s="29">
        <f>Q7/'ตาราง 4 หน้า 1'!$B7*100</f>
        <v>3.007903322404839</v>
      </c>
      <c r="R17" s="29">
        <f>R7/'ตาราง 4 หน้า 1'!$B7*100</f>
        <v>1.6208064563668769</v>
      </c>
      <c r="S17" s="29">
        <f>S7/'ตาราง 4 หน้า 1'!$B7*100</f>
        <v>0.69688079580281881</v>
      </c>
      <c r="T17" s="29">
        <f>T7/'ตาราง 4 หน้า 1'!$B7*100</f>
        <v>2.3233762776140932</v>
      </c>
      <c r="U17" s="29">
        <f>U7/'ตาราง 4 หน้า 1'!$B7*100</f>
        <v>0.54265346787370916</v>
      </c>
      <c r="V17" s="58" t="s">
        <v>70</v>
      </c>
      <c r="W17" s="29">
        <f>W7/'ตาราง 4 หน้า 1'!$B7*100</f>
        <v>0.1453296497192085</v>
      </c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</row>
    <row r="18" spans="1:36" ht="23.25" customHeight="1" x14ac:dyDescent="0.3">
      <c r="A18" s="1" t="s">
        <v>31</v>
      </c>
      <c r="B18" s="46">
        <v>100</v>
      </c>
      <c r="C18" s="46">
        <v>41.576768043364495</v>
      </c>
      <c r="D18" s="46">
        <v>1.6422224514799224</v>
      </c>
      <c r="E18" s="46">
        <v>0.14298600935932013</v>
      </c>
      <c r="F18" s="46">
        <v>12.190286475114972</v>
      </c>
      <c r="G18" s="46">
        <v>0.45497776261708456</v>
      </c>
      <c r="H18" s="46">
        <v>8.1793311818240308</v>
      </c>
      <c r="I18" s="46">
        <v>14.999466391224272</v>
      </c>
      <c r="J18" s="46">
        <v>4.2950917554825354</v>
      </c>
      <c r="K18" s="46">
        <v>4.2780191577323032</v>
      </c>
      <c r="L18" s="13" t="s">
        <v>31</v>
      </c>
      <c r="M18" s="30">
        <f>M8/'ตาราง 4 หน้า 1'!$B8*100</f>
        <v>0.3981193317648955</v>
      </c>
      <c r="N18" s="30">
        <f>N8/'ตาราง 4 หน้า 1'!$B8*100</f>
        <v>1.0095295416407577</v>
      </c>
      <c r="O18" s="30">
        <f>O8/'ตาราง 4 หน้า 1'!$B8*100</f>
        <v>1.6015837029198905</v>
      </c>
      <c r="P18" s="30">
        <f>P8/'ตาราง 4 หน้า 1'!$B8*100</f>
        <v>4.8455563492776506</v>
      </c>
      <c r="Q18" s="30">
        <f>Q8/'ตาราง 4 หน้า 1'!$B8*100</f>
        <v>1.8030833653498641</v>
      </c>
      <c r="R18" s="30">
        <f>R8/'ตาราง 4 หน้า 1'!$B8*100</f>
        <v>0.62720289189752243</v>
      </c>
      <c r="S18" s="30">
        <f>S8/'ตาราง 4 หน้า 1'!$B8*100</f>
        <v>0.70407514651777825</v>
      </c>
      <c r="T18" s="30">
        <f>T8/'ตาราง 4 หน้า 1'!$B8*100</f>
        <v>2.0444357552395021</v>
      </c>
      <c r="U18" s="30">
        <f>U8/'ตาราง 4 หน้า 1'!$B8*100</f>
        <v>0.19530667910117533</v>
      </c>
      <c r="V18" s="58" t="s">
        <v>70</v>
      </c>
      <c r="W18" s="30">
        <f>W8/'ตาราง 4 หน้า 1'!$B8*100</f>
        <v>0.14960656095649011</v>
      </c>
      <c r="X18" s="45"/>
      <c r="Y18" s="4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</row>
    <row r="19" spans="1:36" ht="23.25" customHeight="1" x14ac:dyDescent="0.3">
      <c r="A19" s="1" t="s">
        <v>32</v>
      </c>
      <c r="B19" s="46">
        <v>100</v>
      </c>
      <c r="C19" s="46">
        <v>38.45943645405351</v>
      </c>
      <c r="D19" s="46">
        <v>0.5233094548296674</v>
      </c>
      <c r="E19" s="46">
        <v>2.9185130805891586E-2</v>
      </c>
      <c r="F19" s="46">
        <v>14.841399014813955</v>
      </c>
      <c r="G19" s="46">
        <v>0.11543524438210247</v>
      </c>
      <c r="H19" s="46">
        <v>1.7406712681795395</v>
      </c>
      <c r="I19" s="46">
        <v>16.890014379539377</v>
      </c>
      <c r="J19" s="46">
        <v>9.2831431204911379</v>
      </c>
      <c r="K19" s="46">
        <v>1.0022563807228284</v>
      </c>
      <c r="L19" s="13" t="s">
        <v>32</v>
      </c>
      <c r="M19" s="30">
        <f>M9/'ตาราง 4 หน้า 1'!$B9*100</f>
        <v>0.73013817341881226</v>
      </c>
      <c r="N19" s="30">
        <f>N9/'ตาราง 4 หน้า 1'!$B9*100</f>
        <v>0.96481548894984881</v>
      </c>
      <c r="O19" s="30">
        <f>O9/'ตาราง 4 หน้า 1'!$B9*100</f>
        <v>1.3067612019146768</v>
      </c>
      <c r="P19" s="30">
        <f>P9/'ตาราง 4 หน้า 1'!$B9*100</f>
        <v>3.6233425802685182</v>
      </c>
      <c r="Q19" s="30">
        <f>Q9/'ตาราง 4 หน้า 1'!$B9*100</f>
        <v>4.4454961105241111</v>
      </c>
      <c r="R19" s="30">
        <f>R9/'ตาราง 4 หน้า 1'!$B9*100</f>
        <v>2.806375561664797</v>
      </c>
      <c r="S19" s="30">
        <f>S9/'ตาราง 4 หน้า 1'!$B9*100</f>
        <v>0.6882964868839101</v>
      </c>
      <c r="T19" s="30">
        <f>T9/'ตาราง 4 หน้า 1'!$B9*100</f>
        <v>2.65620848290071</v>
      </c>
      <c r="U19" s="30">
        <f>U9/'ตาราง 4 หน้า 1'!$B9*100</f>
        <v>0.95710812194199146</v>
      </c>
      <c r="V19" s="58" t="s">
        <v>70</v>
      </c>
      <c r="W19" s="30">
        <f>W9/'ตาราง 4 หน้า 1'!$B9*100</f>
        <v>0.1402264334966192</v>
      </c>
      <c r="X19" s="45"/>
      <c r="Y19" s="4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</row>
    <row r="20" spans="1:36" s="8" customFormat="1" ht="23.25" customHeight="1" x14ac:dyDescent="0.3">
      <c r="A20" s="19" t="s">
        <v>37</v>
      </c>
      <c r="B20" s="47">
        <v>100</v>
      </c>
      <c r="C20" s="47">
        <v>57.90087971565967</v>
      </c>
      <c r="D20" s="47">
        <v>0.47145076995933077</v>
      </c>
      <c r="E20" s="47">
        <v>3.3308306283080333E-2</v>
      </c>
      <c r="F20" s="47">
        <v>7.3583942004360834</v>
      </c>
      <c r="G20" s="47">
        <v>0.21588057334274527</v>
      </c>
      <c r="H20" s="47">
        <v>4.4589839688771402</v>
      </c>
      <c r="I20" s="47">
        <v>12.251253514467738</v>
      </c>
      <c r="J20" s="47">
        <v>3.9471853087213784</v>
      </c>
      <c r="K20" s="47">
        <v>1.1198049671273116</v>
      </c>
      <c r="L20" s="19" t="s">
        <v>71</v>
      </c>
      <c r="M20" s="29">
        <f>M10/'ตาราง 4 หน้า 1'!$B10*100</f>
        <v>0.12117493471113304</v>
      </c>
      <c r="N20" s="29">
        <f>N10/'ตาราง 4 หน้า 1'!$B10*100</f>
        <v>0.26770903829539155</v>
      </c>
      <c r="O20" s="29">
        <f>O10/'ตาราง 4 หน้า 1'!$B10*100</f>
        <v>0.36828433847680747</v>
      </c>
      <c r="P20" s="29">
        <f>P10/'ตาราง 4 หน้า 1'!$B10*100</f>
        <v>4.3431592115275368</v>
      </c>
      <c r="Q20" s="29">
        <f>Q10/'ตาราง 4 หน้า 1'!$B10*100</f>
        <v>3.3063717538033428</v>
      </c>
      <c r="R20" s="29">
        <f>R10/'ตาราง 4 หน้า 1'!$B10*100</f>
        <v>1.3863205751887129</v>
      </c>
      <c r="S20" s="29">
        <f>S10/'ตาราง 4 หน้า 1'!$B10*100</f>
        <v>0.62973225432742197</v>
      </c>
      <c r="T20" s="29">
        <f>T10/'ตาราง 4 หน้า 1'!$B10*100</f>
        <v>2.1126778894486735</v>
      </c>
      <c r="U20" s="29">
        <f>U10/'ตาราง 4 หน้า 1'!$B10*100</f>
        <v>0.25824831309565804</v>
      </c>
      <c r="V20" s="9" t="s">
        <v>35</v>
      </c>
      <c r="W20" s="9" t="s">
        <v>35</v>
      </c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</row>
    <row r="21" spans="1:36" ht="23.25" customHeight="1" x14ac:dyDescent="0.3">
      <c r="A21" s="1" t="s">
        <v>31</v>
      </c>
      <c r="B21" s="48">
        <v>100</v>
      </c>
      <c r="C21" s="48">
        <v>58.145194351078679</v>
      </c>
      <c r="D21" s="48">
        <v>0.71179490409396651</v>
      </c>
      <c r="E21" s="48">
        <v>5.0021060019086169E-2</v>
      </c>
      <c r="F21" s="48">
        <v>6.3670707903439956</v>
      </c>
      <c r="G21" s="48">
        <v>0.33544195954339406</v>
      </c>
      <c r="H21" s="48">
        <v>7.2165993439621294</v>
      </c>
      <c r="I21" s="48">
        <v>11.859475968240703</v>
      </c>
      <c r="J21" s="48">
        <v>2.4485294820584946</v>
      </c>
      <c r="K21" s="48">
        <v>1.8202014226338128</v>
      </c>
      <c r="L21" s="1" t="s">
        <v>31</v>
      </c>
      <c r="M21" s="30">
        <f>M11/'ตาราง 4 หน้า 1'!$B11*100</f>
        <v>5.90777225875289E-2</v>
      </c>
      <c r="N21" s="30">
        <f>N11/'ตาราง 4 หน้า 1'!$B11*100</f>
        <v>0.30264813292350051</v>
      </c>
      <c r="O21" s="30">
        <f>O11/'ตาราง 4 หน้า 1'!$B11*100</f>
        <v>0.39280534805681044</v>
      </c>
      <c r="P21" s="30">
        <f>P11/'ตาราง 4 หน้า 1'!$B11*100</f>
        <v>5.2109015798849674</v>
      </c>
      <c r="Q21" s="30">
        <f>Q11/'ตาราง 4 หน้า 1'!$B11*100</f>
        <v>2.3161318412642213</v>
      </c>
      <c r="R21" s="30">
        <f>R11/'ตาราง 4 หน้า 1'!$B11*100</f>
        <v>0.47979520210474308</v>
      </c>
      <c r="S21" s="30">
        <f>S11/'ตาราง 4 หน้า 1'!$B11*100</f>
        <v>0.6025310156138749</v>
      </c>
      <c r="T21" s="30">
        <f>T11/'ตาราง 4 หน้า 1'!$B11*100</f>
        <v>1.9421639865810105</v>
      </c>
      <c r="U21" s="30">
        <f>U11/'ตาราง 4 หน้า 1'!$B11*100</f>
        <v>0.13082508000015405</v>
      </c>
      <c r="V21" s="9" t="s">
        <v>35</v>
      </c>
      <c r="W21" s="9" t="s">
        <v>35</v>
      </c>
      <c r="X21" s="45"/>
      <c r="Y21" s="4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</row>
    <row r="22" spans="1:36" ht="23.25" customHeight="1" x14ac:dyDescent="0.3">
      <c r="A22" s="1" t="s">
        <v>32</v>
      </c>
      <c r="B22" s="48">
        <v>100</v>
      </c>
      <c r="C22" s="48">
        <v>57.60124116957266</v>
      </c>
      <c r="D22" s="48">
        <v>0.1766818266697312</v>
      </c>
      <c r="E22" s="48">
        <v>1.281102734611206E-2</v>
      </c>
      <c r="F22" s="48">
        <v>8.5741981771097802</v>
      </c>
      <c r="G22" s="48">
        <v>6.9245068401057916E-2</v>
      </c>
      <c r="H22" s="48">
        <v>1.07691944277721</v>
      </c>
      <c r="I22" s="48">
        <v>12.731747260328181</v>
      </c>
      <c r="J22" s="48">
        <v>5.7852047634951589</v>
      </c>
      <c r="K22" s="48">
        <v>0.26080699816593678</v>
      </c>
      <c r="L22" s="1" t="s">
        <v>32</v>
      </c>
      <c r="M22" s="30">
        <f>M12/'ตาราง 4 หน้า 1'!$B12*100</f>
        <v>0.19643887057256035</v>
      </c>
      <c r="N22" s="30">
        <f>N12/'ตาราง 4 หน้า 1'!$B12*100</f>
        <v>0.22536166572877753</v>
      </c>
      <c r="O22" s="30">
        <f>O12/'ตาราง 4 หน้า 1'!$B12*100</f>
        <v>0.33856403978427951</v>
      </c>
      <c r="P22" s="30">
        <f>P12/'ตาราง 4 หน้า 1'!$B12*100</f>
        <v>3.2914259094543636</v>
      </c>
      <c r="Q22" s="30">
        <f>Q12/'ตาราง 4 หน้า 1'!$B12*100</f>
        <v>4.5065762511714302</v>
      </c>
      <c r="R22" s="30">
        <f>R12/'ตาราง 4 หน้า 1'!$B12*100</f>
        <v>2.4850601997750719</v>
      </c>
      <c r="S22" s="30">
        <f>S12/'ตาราง 4 หน้า 1'!$B12*100</f>
        <v>0.66270108200703992</v>
      </c>
      <c r="T22" s="30">
        <f>T12/'ตาราง 4 หน้า 1'!$B12*100</f>
        <v>2.3193465467044665</v>
      </c>
      <c r="U22" s="30">
        <f>U12/'ตาราง 4 หน้า 1'!$B12*100</f>
        <v>0.41268961110217911</v>
      </c>
      <c r="V22" s="9" t="s">
        <v>35</v>
      </c>
      <c r="W22" s="9" t="s">
        <v>35</v>
      </c>
      <c r="X22" s="45"/>
      <c r="Y22" s="4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</row>
    <row r="23" spans="1:36" s="8" customFormat="1" ht="23.25" customHeight="1" x14ac:dyDescent="0.3">
      <c r="A23" s="20" t="s">
        <v>38</v>
      </c>
      <c r="B23" s="47">
        <v>100</v>
      </c>
      <c r="C23" s="47">
        <v>65.256167886189914</v>
      </c>
      <c r="D23" s="47">
        <v>0.77115578162826748</v>
      </c>
      <c r="E23" s="47">
        <v>1.9720915050458341E-2</v>
      </c>
      <c r="F23" s="47">
        <v>3.4348393765470719</v>
      </c>
      <c r="G23" s="47">
        <v>0.14569676032967929</v>
      </c>
      <c r="H23" s="47">
        <v>3.5842763104208037</v>
      </c>
      <c r="I23" s="47">
        <v>10.929127111497973</v>
      </c>
      <c r="J23" s="47">
        <v>2.475314854609254</v>
      </c>
      <c r="K23" s="47">
        <v>0.65946059897179232</v>
      </c>
      <c r="L23" s="20" t="s">
        <v>72</v>
      </c>
      <c r="M23" s="21" t="s">
        <v>35</v>
      </c>
      <c r="N23" s="29">
        <f>N13/'ตาราง 4 หน้า 1'!$B13*100</f>
        <v>0.15154875681730354</v>
      </c>
      <c r="O23" s="29">
        <f>O13/'ตาราง 4 หน้า 1'!$B13*100</f>
        <v>8.0623603950159758E-2</v>
      </c>
      <c r="P23" s="29">
        <f>P13/'ตาราง 4 หน้า 1'!$B13*100</f>
        <v>6.6419520713400573</v>
      </c>
      <c r="Q23" s="29">
        <f>Q13/'ตาราง 4 หน้า 1'!$B13*100</f>
        <v>3.6671165517634088</v>
      </c>
      <c r="R23" s="29">
        <f>R13/'ตาราง 4 หน้า 1'!$B13*100</f>
        <v>1.3111961625402073</v>
      </c>
      <c r="S23" s="29">
        <f>S13/'ตาราง 4 หน้า 1'!$B13*100</f>
        <v>0.18250873709241827</v>
      </c>
      <c r="T23" s="29">
        <f>T13/'ตาราง 4 หน้า 1'!$B13*100</f>
        <v>1.2019696581196786</v>
      </c>
      <c r="U23" s="29">
        <f>U13/'ตาราง 4 หน้า 1'!$B13*100</f>
        <v>0.21979171542387443</v>
      </c>
      <c r="V23" s="9" t="s">
        <v>35</v>
      </c>
      <c r="W23" s="9" t="s">
        <v>35</v>
      </c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</row>
    <row r="24" spans="1:36" ht="23.25" customHeight="1" x14ac:dyDescent="0.3">
      <c r="A24" s="1" t="s">
        <v>31</v>
      </c>
      <c r="B24" s="48">
        <v>100</v>
      </c>
      <c r="C24" s="48">
        <v>65.083085898838362</v>
      </c>
      <c r="D24" s="48">
        <v>0.7856619753699261</v>
      </c>
      <c r="E24" s="48">
        <v>3.5544769556517718E-2</v>
      </c>
      <c r="F24" s="48">
        <v>2.3526960401288193</v>
      </c>
      <c r="G24" s="48">
        <v>0.17741742735537722</v>
      </c>
      <c r="H24" s="48">
        <v>6.144342406442183</v>
      </c>
      <c r="I24" s="48">
        <v>10.91714698068632</v>
      </c>
      <c r="J24" s="48">
        <v>1.8161538720817285</v>
      </c>
      <c r="K24" s="48">
        <v>1.0476514406356385</v>
      </c>
      <c r="L24" s="1" t="s">
        <v>31</v>
      </c>
      <c r="M24" s="21" t="s">
        <v>35</v>
      </c>
      <c r="N24" s="30">
        <f>N14/'ตาราง 4 หน้า 1'!$B14*100</f>
        <v>0.18956555423665314</v>
      </c>
      <c r="O24" s="30">
        <f>O14/'ตาราง 4 หน้า 1'!$B14*100</f>
        <v>9.0642839726951391E-2</v>
      </c>
      <c r="P24" s="30">
        <f>P14/'ตาราง 4 หน้า 1'!$B14*100</f>
        <v>7.0332293940818706</v>
      </c>
      <c r="Q24" s="30">
        <f>Q14/'ตาราง 4 หน้า 1'!$B14*100</f>
        <v>2.3475925951254704</v>
      </c>
      <c r="R24" s="30">
        <f>R14/'ตาราง 4 หน้า 1'!$B14*100</f>
        <v>0.18211841308239199</v>
      </c>
      <c r="S24" s="30">
        <f>S14/'ตาราง 4 หน้า 1'!$B14*100</f>
        <v>0.14322586941813362</v>
      </c>
      <c r="T24" s="30">
        <f>T14/'ตาราง 4 หน้า 1'!$B14*100</f>
        <v>1.0753999742586071</v>
      </c>
      <c r="U24" s="30">
        <f>U14/'ตาราง 4 หน้า 1'!$B14*100</f>
        <v>0.14691060785714813</v>
      </c>
      <c r="V24" s="9" t="s">
        <v>35</v>
      </c>
      <c r="W24" s="9" t="s">
        <v>35</v>
      </c>
      <c r="X24" s="45"/>
      <c r="Y24" s="4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</row>
    <row r="25" spans="1:36" ht="23.25" customHeight="1" x14ac:dyDescent="0.3">
      <c r="A25" s="31" t="s">
        <v>32</v>
      </c>
      <c r="B25" s="49">
        <v>100</v>
      </c>
      <c r="C25" s="49">
        <v>65.472257970892727</v>
      </c>
      <c r="D25" s="49">
        <v>0.75307703764239542</v>
      </c>
      <c r="E25" s="49">
        <v>0</v>
      </c>
      <c r="F25" s="49">
        <v>4.7834903516778109</v>
      </c>
      <c r="G25" s="48">
        <v>0.1057821193848598</v>
      </c>
      <c r="H25" s="49">
        <v>0.39372333965989337</v>
      </c>
      <c r="I25" s="49">
        <v>10.944057679896432</v>
      </c>
      <c r="J25" s="49">
        <v>3.2968124066768758</v>
      </c>
      <c r="K25" s="49">
        <v>0.17566705746222203</v>
      </c>
      <c r="L25" s="31" t="s">
        <v>32</v>
      </c>
      <c r="M25" s="60" t="s">
        <v>35</v>
      </c>
      <c r="N25" s="32">
        <f>N15/'ตาราง 4 หน้า 1'!$B15*100</f>
        <v>0.10431663411283661</v>
      </c>
      <c r="O25" s="32">
        <f>O15/'ตาราง 4 หน้า 1'!$B15*100</f>
        <v>6.8175691297382129E-2</v>
      </c>
      <c r="P25" s="32">
        <f>P15/'ตาราง 4 หน้า 1'!$B15*100</f>
        <v>6.1558285739985816</v>
      </c>
      <c r="Q25" s="32">
        <f>Q15/'ตาราง 4 หน้า 1'!$B15*100</f>
        <v>5.3065003361343548</v>
      </c>
      <c r="R25" s="32">
        <f>R15/'ตาราง 4 หน้า 1'!$B15*100</f>
        <v>2.7139639500796129</v>
      </c>
      <c r="S25" s="32">
        <f>S15/'ตาราง 4 หน้า 1'!$B15*100</f>
        <v>0.23131382726634184</v>
      </c>
      <c r="T25" s="32">
        <f>T15/'ตาราง 4 หน้า 1'!$B15*100</f>
        <v>1.3592200117685889</v>
      </c>
      <c r="U25" s="32">
        <f>U15/'ตาราง 4 หน้า 1'!$B15*100</f>
        <v>0.31033394563516636</v>
      </c>
      <c r="V25" s="56" t="s">
        <v>35</v>
      </c>
      <c r="W25" s="56" t="s">
        <v>35</v>
      </c>
      <c r="X25" s="45"/>
      <c r="Y25" s="4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</row>
    <row r="26" spans="1:36" ht="50.25" customHeight="1" x14ac:dyDescent="0.3">
      <c r="B26" s="50"/>
      <c r="C26" s="51"/>
      <c r="D26" s="51"/>
      <c r="E26" s="50"/>
      <c r="F26" s="52"/>
      <c r="G26" s="53"/>
      <c r="H26" s="35"/>
      <c r="I26" s="35"/>
      <c r="J26" s="35"/>
      <c r="K26" s="35"/>
      <c r="M26" s="50"/>
      <c r="N26" s="51"/>
      <c r="O26" s="51"/>
      <c r="P26" s="51"/>
      <c r="Q26" s="54"/>
      <c r="R26" s="35"/>
      <c r="S26" s="35"/>
      <c r="T26" s="35"/>
      <c r="U26" s="35"/>
      <c r="V26" s="5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2019-08-30T07:42:10Z</dcterms:created>
  <dcterms:modified xsi:type="dcterms:W3CDTF">2020-12-18T06:26:46Z</dcterms:modified>
</cp:coreProperties>
</file>