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761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4" i="1" l="1"/>
  <c r="C24" i="1"/>
  <c r="D24" i="1"/>
  <c r="B25" i="1"/>
  <c r="C25" i="1"/>
  <c r="D25" i="1"/>
  <c r="B26" i="1"/>
  <c r="C26" i="1"/>
  <c r="C22" i="1" s="1"/>
  <c r="D26" i="1"/>
  <c r="B27" i="1"/>
  <c r="C27" i="1"/>
  <c r="D27" i="1"/>
  <c r="B28" i="1"/>
  <c r="C28" i="1"/>
  <c r="D28" i="1"/>
  <c r="D22" i="1" s="1"/>
  <c r="B29" i="1"/>
  <c r="C29" i="1"/>
  <c r="D29" i="1"/>
  <c r="B30" i="1"/>
  <c r="C30" i="1"/>
  <c r="D30" i="1"/>
  <c r="B31" i="1"/>
  <c r="D31" i="1"/>
  <c r="C21" i="1"/>
  <c r="K29" i="1"/>
  <c r="L29" i="1"/>
  <c r="J29" i="1"/>
  <c r="J30" i="1"/>
  <c r="B23" i="1"/>
  <c r="B21" i="1"/>
  <c r="C23" i="1"/>
  <c r="D8" i="1"/>
  <c r="C8" i="1"/>
  <c r="L30" i="1"/>
  <c r="K30" i="1"/>
  <c r="B5" i="1"/>
  <c r="B8" i="1"/>
  <c r="C6" i="1" l="1"/>
  <c r="D6" i="1"/>
  <c r="B6" i="1"/>
  <c r="C5" i="1" l="1"/>
  <c r="D5" i="1"/>
  <c r="B20" i="1"/>
  <c r="C20" i="1" l="1"/>
  <c r="D23" i="1"/>
  <c r="D21" i="1"/>
  <c r="D20" i="1"/>
  <c r="B22" i="1" l="1"/>
  <c r="B19" i="1" s="1"/>
  <c r="C19" i="1"/>
  <c r="D19" i="1"/>
</calcChain>
</file>

<file path=xl/sharedStrings.xml><?xml version="1.0" encoding="utf-8"?>
<sst xmlns="http://schemas.openxmlformats.org/spreadsheetml/2006/main" count="136" uniqueCount="76">
  <si>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</si>
  <si>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</si>
  <si>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</si>
  <si>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</si>
  <si>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</si>
  <si>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</si>
  <si>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</si>
  <si>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</si>
  <si>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</si>
  <si>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</si>
  <si>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</si>
  <si>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</si>
  <si>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</si>
  <si>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</si>
  <si>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</si>
  <si>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</si>
  <si>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</si>
  <si>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</si>
  <si>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</si>
  <si>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</si>
  <si>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</si>
  <si>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</si>
  <si>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</si>
  <si>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</si>
  <si>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</si>
  <si>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</si>
  <si>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</si>
  <si>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</si>
  <si>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</si>
  <si>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</si>
  <si>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</si>
  <si>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</si>
  <si>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</si>
  <si>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</si>
  <si>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</si>
  <si>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</si>
  <si>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</si>
  <si>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</si>
  <si>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</si>
  <si>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</si>
  <si>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</si>
  <si>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</si>
  <si>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</si>
  <si>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</si>
  <si>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</si>
  <si>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</si>
  <si>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</si>
  <si>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</si>
  <si>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</si>
  <si>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</si>
  <si>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</si>
  <si>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</si>
  <si>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</si>
  <si>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</si>
  <si>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</si>
  <si>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</si>
  <si>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</si>
  <si>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</si>
  <si>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</si>
  <si>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</si>
  <si>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</si>
  <si>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</si>
  <si>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</si>
  <si>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</si>
  <si>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</si>
  <si>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</si>
  <si>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</si>
  <si>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</si>
  <si>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</si>
  <si>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</si>
  <si>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</si>
  <si>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</si>
  <si>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</si>
  <si>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</si>
  <si>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</si>
  <si>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กรกฎาคม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</si>
</sst>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6" fillId="0" borderId="0" xfId="0" applyNumberFormat="1" applyFont="1"/>
    <xf numFmtId="49" fontId="8" fillId="0" borderId="0" xfId="0" applyNumberFormat="1" applyFont="1" applyAlignment="1">
      <alignment horizontal="left" vertical="center"/>
    </xf>
    <xf numFmtId="188" fontId="6" fillId="0" borderId="0" xfId="0" applyNumberFormat="1" applyFont="1"/>
    <xf numFmtId="0" fontId="3" fillId="0" borderId="0" xfId="0" applyFont="1" applyBorder="1" applyAlignment="1">
      <alignment horizontal="center"/>
    </xf>
    <xf numFmtId="187" fontId="4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tabSelected="1" zoomScalePageLayoutView="106" workbookViewId="0">
      <selection activeCell="C8" sqref="C8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1" ht="24" customHeight="1" x14ac:dyDescent="0.35">
      <c r="A1" s="1" t="s">
        <v>22</v>
      </c>
      <c r="B1" s="22"/>
      <c r="C1" s="22"/>
      <c r="G1" s="7" t="s">
        <v>71</v>
      </c>
      <c r="H1" s="7">
        <v>231666.43</v>
      </c>
      <c r="I1" s="7">
        <v>136996.4</v>
      </c>
      <c r="J1" s="7" t="s">
        <v>21</v>
      </c>
      <c r="K1" s="7">
        <v>15330.05</v>
      </c>
      <c r="L1" s="7">
        <v>484.41</v>
      </c>
      <c r="M1" s="7">
        <v>783.28</v>
      </c>
      <c r="N1" s="7">
        <v>7274.24</v>
      </c>
      <c r="O1" s="7">
        <v>29954.44</v>
      </c>
      <c r="P1" s="7">
        <v>1336.54</v>
      </c>
      <c r="Q1" s="7">
        <v>6994.91</v>
      </c>
      <c r="R1" s="7">
        <v>453.61</v>
      </c>
      <c r="S1" s="7">
        <v>1249.1099999999999</v>
      </c>
      <c r="T1" s="7" t="s">
        <v>71</v>
      </c>
      <c r="U1" s="7" t="s">
        <v>21</v>
      </c>
      <c r="V1" s="7" t="s">
        <v>21</v>
      </c>
      <c r="W1" s="7">
        <v>472.34</v>
      </c>
      <c r="X1" s="7">
        <v>13130.71</v>
      </c>
      <c r="Y1" s="7">
        <v>10278.129999999999</v>
      </c>
      <c r="Z1" s="7">
        <v>2414.65</v>
      </c>
      <c r="AA1" s="7">
        <v>1359.69</v>
      </c>
      <c r="AB1" s="7">
        <v>2440</v>
      </c>
      <c r="AC1" s="7">
        <v>548.63</v>
      </c>
      <c r="AD1" s="7" t="s">
        <v>21</v>
      </c>
      <c r="AE1" s="7">
        <v>165.28</v>
      </c>
    </row>
    <row r="2" spans="1:31" ht="24" customHeight="1" x14ac:dyDescent="0.35">
      <c r="A2" s="27" t="s">
        <v>75</v>
      </c>
      <c r="B2" s="22"/>
      <c r="C2" s="22"/>
      <c r="G2" s="7" t="s">
        <v>72</v>
      </c>
      <c r="H2" s="7">
        <v>129352.13</v>
      </c>
      <c r="I2" s="7">
        <v>86434.43</v>
      </c>
      <c r="J2" s="7" t="s">
        <v>21</v>
      </c>
      <c r="K2" s="7">
        <v>7538.02</v>
      </c>
      <c r="L2" s="7">
        <v>304.77</v>
      </c>
      <c r="M2" s="7">
        <v>466.23</v>
      </c>
      <c r="N2" s="7">
        <v>5940.82</v>
      </c>
      <c r="O2" s="7">
        <v>13091.46</v>
      </c>
      <c r="P2" s="7">
        <v>995.43</v>
      </c>
      <c r="Q2" s="7">
        <v>1700.83</v>
      </c>
      <c r="R2" s="7" t="s">
        <v>21</v>
      </c>
      <c r="S2" s="7">
        <v>216.75</v>
      </c>
      <c r="T2" s="7" t="s">
        <v>72</v>
      </c>
      <c r="U2" s="7" t="s">
        <v>21</v>
      </c>
      <c r="V2" s="7" t="s">
        <v>21</v>
      </c>
      <c r="W2" s="7">
        <v>291.99</v>
      </c>
      <c r="X2" s="7">
        <v>6506.19</v>
      </c>
      <c r="Y2" s="7">
        <v>4385.7700000000004</v>
      </c>
      <c r="Z2" s="7">
        <v>387.53</v>
      </c>
      <c r="AA2" s="7">
        <v>483.06</v>
      </c>
      <c r="AB2" s="7">
        <v>510.41</v>
      </c>
      <c r="AC2" s="7">
        <v>98.45</v>
      </c>
      <c r="AD2" s="7" t="s">
        <v>21</v>
      </c>
      <c r="AE2" s="7" t="s">
        <v>21</v>
      </c>
    </row>
    <row r="3" spans="1:3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G3" s="7" t="s">
        <v>73</v>
      </c>
      <c r="H3" s="7">
        <v>102314.3</v>
      </c>
      <c r="I3" s="7">
        <v>50561.98</v>
      </c>
      <c r="J3" s="7" t="s">
        <v>21</v>
      </c>
      <c r="K3" s="7">
        <v>7792.03</v>
      </c>
      <c r="L3" s="7">
        <v>179.63</v>
      </c>
      <c r="M3" s="7">
        <v>317.05</v>
      </c>
      <c r="N3" s="7">
        <v>1333.42</v>
      </c>
      <c r="O3" s="7">
        <v>16862.98</v>
      </c>
      <c r="P3" s="7">
        <v>341.12</v>
      </c>
      <c r="Q3" s="7">
        <v>5294.08</v>
      </c>
      <c r="R3" s="7">
        <v>453.61</v>
      </c>
      <c r="S3" s="7">
        <v>1032.3599999999999</v>
      </c>
      <c r="T3" s="7" t="s">
        <v>73</v>
      </c>
      <c r="U3" s="7" t="s">
        <v>21</v>
      </c>
      <c r="V3" s="7" t="s">
        <v>21</v>
      </c>
      <c r="W3" s="7">
        <v>180.36</v>
      </c>
      <c r="X3" s="7">
        <v>6624.53</v>
      </c>
      <c r="Y3" s="7">
        <v>5892.36</v>
      </c>
      <c r="Z3" s="7">
        <v>2027.12</v>
      </c>
      <c r="AA3" s="7">
        <v>876.63</v>
      </c>
      <c r="AB3" s="7">
        <v>1929.59</v>
      </c>
      <c r="AC3" s="7">
        <v>450.18</v>
      </c>
      <c r="AD3" s="7" t="s">
        <v>21</v>
      </c>
      <c r="AE3" s="7">
        <v>165.28</v>
      </c>
    </row>
    <row r="4" spans="1:31" ht="24" customHeight="1" x14ac:dyDescent="0.3">
      <c r="A4" s="8"/>
      <c r="B4" s="29" t="s">
        <v>4</v>
      </c>
      <c r="C4" s="29"/>
      <c r="D4" s="29"/>
      <c r="J4" s="26" t="s">
        <v>71</v>
      </c>
      <c r="K4" s="26" t="s">
        <v>72</v>
      </c>
      <c r="L4" s="26" t="s">
        <v>73</v>
      </c>
    </row>
    <row r="5" spans="1:31" ht="24" customHeight="1" x14ac:dyDescent="0.3">
      <c r="A5" s="14" t="s">
        <v>5</v>
      </c>
      <c r="B5" s="15">
        <f>SUM(B6,B8)</f>
        <v>231666.41999999998</v>
      </c>
      <c r="C5" s="15">
        <f t="shared" ref="C5:D5" si="0">SUM(C6,C8)</f>
        <v>129352.14</v>
      </c>
      <c r="D5" s="15">
        <f t="shared" si="0"/>
        <v>102314.31</v>
      </c>
      <c r="G5" s="23"/>
      <c r="H5" s="24" t="s">
        <v>1</v>
      </c>
      <c r="I5" s="25"/>
      <c r="J5" s="26">
        <v>231666.43</v>
      </c>
      <c r="K5" s="26">
        <v>129352.13</v>
      </c>
      <c r="L5" s="26">
        <v>102314.3</v>
      </c>
    </row>
    <row r="6" spans="1:31" ht="24" customHeight="1" x14ac:dyDescent="0.3">
      <c r="A6" s="2" t="s">
        <v>6</v>
      </c>
      <c r="B6" s="15">
        <f>SUM(B7)</f>
        <v>136996.4</v>
      </c>
      <c r="C6" s="15">
        <f t="shared" ref="C6:D6" si="1">SUM(C7)</f>
        <v>86434.43</v>
      </c>
      <c r="D6" s="15">
        <f t="shared" si="1"/>
        <v>50561.98</v>
      </c>
      <c r="G6" s="23" t="s">
        <v>23</v>
      </c>
      <c r="H6" s="24" t="s">
        <v>24</v>
      </c>
      <c r="I6" s="25" t="s">
        <v>25</v>
      </c>
      <c r="J6" s="26">
        <v>136996.4</v>
      </c>
      <c r="K6" s="26">
        <v>86434.43</v>
      </c>
      <c r="L6" s="26">
        <v>50561.98</v>
      </c>
    </row>
    <row r="7" spans="1:31" ht="24" customHeight="1" x14ac:dyDescent="0.3">
      <c r="A7" s="3" t="s">
        <v>7</v>
      </c>
      <c r="B7" s="16">
        <v>136996.4</v>
      </c>
      <c r="C7" s="16">
        <v>86434.43</v>
      </c>
      <c r="D7" s="16">
        <v>50561.98</v>
      </c>
      <c r="G7" s="23" t="s">
        <v>26</v>
      </c>
      <c r="H7" s="24" t="s">
        <v>27</v>
      </c>
      <c r="I7" s="25" t="s">
        <v>28</v>
      </c>
      <c r="J7" s="26" t="s">
        <v>21</v>
      </c>
      <c r="K7" s="26" t="s">
        <v>21</v>
      </c>
      <c r="L7" s="26" t="s">
        <v>21</v>
      </c>
    </row>
    <row r="8" spans="1:31" ht="24" customHeight="1" x14ac:dyDescent="0.3">
      <c r="A8" s="2" t="s">
        <v>8</v>
      </c>
      <c r="B8" s="17">
        <f>SUM(B9,B10,B11,B12,B13,F12,B14,B15:B16,B17)</f>
        <v>94670.01999999999</v>
      </c>
      <c r="C8" s="17">
        <f>SUM(C9,C10,C11,C12,C13,C14,C15:C17)</f>
        <v>42917.710000000006</v>
      </c>
      <c r="D8" s="17">
        <f>SUM(D9,D10,D11,D12,D13,D14,D15:D16,D17)</f>
        <v>51752.329999999994</v>
      </c>
      <c r="G8" s="23" t="s">
        <v>9</v>
      </c>
      <c r="H8" s="24"/>
      <c r="I8" s="25"/>
      <c r="J8" s="26">
        <v>15330.05</v>
      </c>
      <c r="K8" s="26">
        <v>7538.02</v>
      </c>
      <c r="L8" s="26">
        <v>7792.03</v>
      </c>
    </row>
    <row r="9" spans="1:31" ht="24" customHeight="1" x14ac:dyDescent="0.3">
      <c r="A9" s="3" t="s">
        <v>9</v>
      </c>
      <c r="B9" s="16">
        <v>15330.05</v>
      </c>
      <c r="C9" s="16">
        <v>7538.02</v>
      </c>
      <c r="D9" s="16">
        <v>7792.03</v>
      </c>
      <c r="G9" s="23" t="s">
        <v>29</v>
      </c>
      <c r="H9" s="24" t="s">
        <v>30</v>
      </c>
      <c r="I9" s="25" t="s">
        <v>31</v>
      </c>
      <c r="J9" s="26">
        <v>484.41</v>
      </c>
      <c r="K9" s="26">
        <v>304.77</v>
      </c>
      <c r="L9" s="26">
        <v>179.63</v>
      </c>
    </row>
    <row r="10" spans="1:31" ht="24" customHeight="1" x14ac:dyDescent="0.3">
      <c r="A10" s="4" t="s">
        <v>10</v>
      </c>
      <c r="B10" s="16">
        <v>7274.24</v>
      </c>
      <c r="C10" s="16">
        <v>5940.82</v>
      </c>
      <c r="D10" s="16">
        <v>1333.42</v>
      </c>
      <c r="G10" s="23" t="s">
        <v>32</v>
      </c>
      <c r="H10" s="24" t="s">
        <v>33</v>
      </c>
      <c r="I10" s="25" t="s">
        <v>34</v>
      </c>
      <c r="J10" s="26">
        <v>783.28</v>
      </c>
      <c r="K10" s="26">
        <v>466.23</v>
      </c>
      <c r="L10" s="26">
        <v>317.05</v>
      </c>
    </row>
    <row r="11" spans="1:31" ht="24" customHeight="1" x14ac:dyDescent="0.3">
      <c r="A11" s="4" t="s">
        <v>11</v>
      </c>
      <c r="B11" s="16">
        <v>29954.44</v>
      </c>
      <c r="C11" s="16">
        <v>13091.46</v>
      </c>
      <c r="D11" s="16">
        <v>16862.98</v>
      </c>
      <c r="G11" s="23" t="s">
        <v>35</v>
      </c>
      <c r="H11" s="24" t="s">
        <v>36</v>
      </c>
      <c r="I11" s="25"/>
      <c r="J11" s="26">
        <v>7274.24</v>
      </c>
      <c r="K11" s="26">
        <v>5940.82</v>
      </c>
      <c r="L11" s="26">
        <v>1333.42</v>
      </c>
    </row>
    <row r="12" spans="1:31" ht="24" customHeight="1" x14ac:dyDescent="0.3">
      <c r="A12" s="4" t="s">
        <v>12</v>
      </c>
      <c r="B12" s="16">
        <v>1336.54</v>
      </c>
      <c r="C12" s="16">
        <v>995.43</v>
      </c>
      <c r="D12" s="16">
        <v>341.12</v>
      </c>
      <c r="G12" s="23" t="s">
        <v>37</v>
      </c>
      <c r="H12" s="24" t="s">
        <v>38</v>
      </c>
      <c r="I12" s="25"/>
      <c r="J12" s="26">
        <v>29954.44</v>
      </c>
      <c r="K12" s="26">
        <v>13091.46</v>
      </c>
      <c r="L12" s="26">
        <v>16862.98</v>
      </c>
    </row>
    <row r="13" spans="1:31" ht="24" customHeight="1" x14ac:dyDescent="0.3">
      <c r="A13" s="4" t="s">
        <v>13</v>
      </c>
      <c r="B13" s="16">
        <v>6994.91</v>
      </c>
      <c r="C13" s="16">
        <v>1700.83</v>
      </c>
      <c r="D13" s="16">
        <v>5294.08</v>
      </c>
      <c r="G13" s="23" t="s">
        <v>39</v>
      </c>
      <c r="H13" s="24" t="s">
        <v>40</v>
      </c>
      <c r="I13" s="25"/>
      <c r="J13" s="26">
        <v>1336.54</v>
      </c>
      <c r="K13" s="26">
        <v>995.43</v>
      </c>
      <c r="L13" s="26">
        <v>341.12</v>
      </c>
    </row>
    <row r="14" spans="1:31" ht="24" customHeight="1" x14ac:dyDescent="0.3">
      <c r="A14" s="3" t="s">
        <v>14</v>
      </c>
      <c r="B14" s="16">
        <v>13130.71</v>
      </c>
      <c r="C14" s="16">
        <v>6506.19</v>
      </c>
      <c r="D14" s="16">
        <v>6624.53</v>
      </c>
      <c r="G14" s="23" t="s">
        <v>41</v>
      </c>
      <c r="H14" s="24" t="s">
        <v>42</v>
      </c>
      <c r="I14" s="25" t="s">
        <v>43</v>
      </c>
      <c r="J14" s="26">
        <v>6994.91</v>
      </c>
      <c r="K14" s="26">
        <v>1700.83</v>
      </c>
      <c r="L14" s="26">
        <v>5294.08</v>
      </c>
    </row>
    <row r="15" spans="1:31" ht="24" customHeight="1" x14ac:dyDescent="0.3">
      <c r="A15" s="3" t="s">
        <v>15</v>
      </c>
      <c r="B15" s="16">
        <v>10278.129999999999</v>
      </c>
      <c r="C15" s="16">
        <v>4385.7700000000004</v>
      </c>
      <c r="D15" s="18">
        <v>5892.36</v>
      </c>
      <c r="G15" s="23" t="s">
        <v>44</v>
      </c>
      <c r="H15" s="24" t="s">
        <v>45</v>
      </c>
      <c r="I15" s="25" t="s">
        <v>46</v>
      </c>
      <c r="J15" s="26">
        <v>453.61</v>
      </c>
      <c r="K15" s="26" t="s">
        <v>21</v>
      </c>
      <c r="L15" s="26">
        <v>453.61</v>
      </c>
    </row>
    <row r="16" spans="1:31" ht="24" customHeight="1" x14ac:dyDescent="0.3">
      <c r="A16" s="3" t="s">
        <v>16</v>
      </c>
      <c r="B16" s="16">
        <v>10205.719999999999</v>
      </c>
      <c r="C16" s="16">
        <v>2759.1899999999996</v>
      </c>
      <c r="D16" s="18">
        <v>7446.5300000000007</v>
      </c>
      <c r="G16" s="23" t="s">
        <v>47</v>
      </c>
      <c r="H16" s="24" t="s">
        <v>48</v>
      </c>
      <c r="I16" s="25" t="s">
        <v>49</v>
      </c>
      <c r="J16" s="26">
        <v>1249.1099999999999</v>
      </c>
      <c r="K16" s="26">
        <v>216.75</v>
      </c>
      <c r="L16" s="26">
        <v>1032.3599999999999</v>
      </c>
    </row>
    <row r="17" spans="1:12" ht="24" customHeight="1" x14ac:dyDescent="0.3">
      <c r="A17" s="3" t="s">
        <v>70</v>
      </c>
      <c r="B17" s="16">
        <v>165.28</v>
      </c>
      <c r="C17" s="16" t="s">
        <v>21</v>
      </c>
      <c r="D17" s="30">
        <v>165.28</v>
      </c>
      <c r="G17" s="23"/>
      <c r="H17" s="24"/>
      <c r="I17" s="25"/>
      <c r="J17" s="26" t="s">
        <v>71</v>
      </c>
      <c r="K17" s="26" t="s">
        <v>72</v>
      </c>
      <c r="L17" s="26" t="s">
        <v>73</v>
      </c>
    </row>
    <row r="18" spans="1:12" ht="19.5" x14ac:dyDescent="0.3">
      <c r="A18" s="10"/>
      <c r="B18" s="29" t="s">
        <v>17</v>
      </c>
      <c r="C18" s="29"/>
      <c r="D18" s="29"/>
      <c r="G18" s="23" t="s">
        <v>41</v>
      </c>
      <c r="H18" s="24" t="s">
        <v>50</v>
      </c>
      <c r="I18" s="25"/>
      <c r="J18" s="26" t="s">
        <v>21</v>
      </c>
      <c r="K18" s="26" t="s">
        <v>21</v>
      </c>
      <c r="L18" s="26" t="s">
        <v>21</v>
      </c>
    </row>
    <row r="19" spans="1:12" ht="19.5" x14ac:dyDescent="0.3">
      <c r="A19" s="14" t="s">
        <v>5</v>
      </c>
      <c r="B19" s="19">
        <f>SUM(B20,B22)</f>
        <v>100</v>
      </c>
      <c r="C19" s="19">
        <f t="shared" ref="C19:D19" si="2">SUM(C20,C22)</f>
        <v>100</v>
      </c>
      <c r="D19" s="19">
        <f t="shared" si="2"/>
        <v>100</v>
      </c>
      <c r="G19" s="23" t="s">
        <v>41</v>
      </c>
      <c r="H19" s="24" t="s">
        <v>51</v>
      </c>
      <c r="I19" s="25" t="s">
        <v>52</v>
      </c>
      <c r="J19" s="26" t="s">
        <v>21</v>
      </c>
      <c r="K19" s="26" t="s">
        <v>21</v>
      </c>
      <c r="L19" s="26" t="s">
        <v>21</v>
      </c>
    </row>
    <row r="20" spans="1:12" ht="19.5" x14ac:dyDescent="0.3">
      <c r="A20" s="2" t="s">
        <v>6</v>
      </c>
      <c r="B20" s="19">
        <f>(B6*100)/$B$5</f>
        <v>59.135199654744959</v>
      </c>
      <c r="C20" s="19">
        <f>(C6*100)/$C$5</f>
        <v>66.821028241202654</v>
      </c>
      <c r="D20" s="19">
        <f>(D6*100)/$D$5</f>
        <v>49.418287627605565</v>
      </c>
      <c r="G20" s="23" t="s">
        <v>53</v>
      </c>
      <c r="H20" s="24" t="s">
        <v>45</v>
      </c>
      <c r="I20" s="25" t="s">
        <v>54</v>
      </c>
      <c r="J20" s="26">
        <v>472.34</v>
      </c>
      <c r="K20" s="26">
        <v>291.99</v>
      </c>
      <c r="L20" s="26">
        <v>180.36</v>
      </c>
    </row>
    <row r="21" spans="1:12" ht="19.5" x14ac:dyDescent="0.3">
      <c r="A21" s="3" t="s">
        <v>7</v>
      </c>
      <c r="B21" s="20">
        <f>(B7*100)/$B$5</f>
        <v>59.135199654744959</v>
      </c>
      <c r="C21" s="20">
        <f>(C7*100)/$C$5</f>
        <v>66.821028241202654</v>
      </c>
      <c r="D21" s="20">
        <f t="shared" ref="D21" si="3">(D7*100)/$D$5</f>
        <v>49.418287627605565</v>
      </c>
      <c r="G21" s="23" t="s">
        <v>53</v>
      </c>
      <c r="H21" s="24" t="s">
        <v>55</v>
      </c>
      <c r="I21" s="25" t="s">
        <v>56</v>
      </c>
      <c r="J21" s="26">
        <v>13130.71</v>
      </c>
      <c r="K21" s="26">
        <v>6506.19</v>
      </c>
      <c r="L21" s="26">
        <v>6624.53</v>
      </c>
    </row>
    <row r="22" spans="1:12" ht="19.5" x14ac:dyDescent="0.3">
      <c r="A22" s="2" t="s">
        <v>8</v>
      </c>
      <c r="B22" s="19">
        <f>SUM(B23:B31)</f>
        <v>40.864800345255048</v>
      </c>
      <c r="C22" s="19">
        <f>SUM(C23:C31)</f>
        <v>33.178971758797339</v>
      </c>
      <c r="D22" s="19">
        <f>SUM(D23:D31)</f>
        <v>50.581712372394442</v>
      </c>
      <c r="G22" s="23" t="s">
        <v>15</v>
      </c>
      <c r="H22" s="24"/>
      <c r="I22" s="25"/>
      <c r="J22" s="26">
        <v>10278.129999999999</v>
      </c>
      <c r="K22" s="26">
        <v>4385.7700000000004</v>
      </c>
      <c r="L22" s="26">
        <v>5892.36</v>
      </c>
    </row>
    <row r="23" spans="1:12" ht="19.5" x14ac:dyDescent="0.3">
      <c r="A23" s="3" t="s">
        <v>9</v>
      </c>
      <c r="B23" s="20">
        <f>(B9*100)/$B$5</f>
        <v>6.6172948155369262</v>
      </c>
      <c r="C23" s="20">
        <f>(C9*100)/$C$5</f>
        <v>5.827518586086013</v>
      </c>
      <c r="D23" s="20">
        <f>(D9*100)/$D$5</f>
        <v>7.6157773042695593</v>
      </c>
      <c r="G23" s="23" t="s">
        <v>57</v>
      </c>
      <c r="H23" s="24" t="s">
        <v>58</v>
      </c>
      <c r="I23" s="25"/>
      <c r="J23" s="26">
        <v>2414.65</v>
      </c>
      <c r="K23" s="26">
        <v>387.53</v>
      </c>
      <c r="L23" s="26">
        <v>2027.12</v>
      </c>
    </row>
    <row r="24" spans="1:12" ht="19.5" x14ac:dyDescent="0.3">
      <c r="A24" s="4" t="s">
        <v>10</v>
      </c>
      <c r="B24" s="20">
        <f t="shared" ref="B24:B31" si="4">(B10*100)/$B$5</f>
        <v>3.1399630555002318</v>
      </c>
      <c r="C24" s="20">
        <f t="shared" ref="C24:C31" si="5">(C10*100)/$C$5</f>
        <v>4.5927496831517436</v>
      </c>
      <c r="D24" s="20">
        <f t="shared" ref="D24:D31" si="6">(D10*100)/$D$5</f>
        <v>1.303258556891993</v>
      </c>
      <c r="G24" s="23" t="s">
        <v>59</v>
      </c>
      <c r="H24" s="24" t="s">
        <v>60</v>
      </c>
      <c r="I24" s="25" t="s">
        <v>61</v>
      </c>
      <c r="J24" s="26">
        <v>1359.69</v>
      </c>
      <c r="K24" s="26">
        <v>483.06</v>
      </c>
      <c r="L24" s="26">
        <v>876.63</v>
      </c>
    </row>
    <row r="25" spans="1:12" ht="19.5" x14ac:dyDescent="0.3">
      <c r="A25" s="4" t="s">
        <v>11</v>
      </c>
      <c r="B25" s="20">
        <f t="shared" si="4"/>
        <v>12.929987867900753</v>
      </c>
      <c r="C25" s="20">
        <f t="shared" si="5"/>
        <v>10.120791198352034</v>
      </c>
      <c r="D25" s="20">
        <f t="shared" si="6"/>
        <v>16.481545934288174</v>
      </c>
      <c r="G25" s="23" t="s">
        <v>41</v>
      </c>
      <c r="H25" s="24" t="s">
        <v>62</v>
      </c>
      <c r="I25" s="25" t="s">
        <v>63</v>
      </c>
      <c r="J25" s="26">
        <v>2440</v>
      </c>
      <c r="K25" s="26">
        <v>510.41</v>
      </c>
      <c r="L25" s="26">
        <v>1929.59</v>
      </c>
    </row>
    <row r="26" spans="1:12" ht="19.5" x14ac:dyDescent="0.3">
      <c r="A26" s="4" t="s">
        <v>12</v>
      </c>
      <c r="B26" s="20">
        <f t="shared" si="4"/>
        <v>0.57692435528636399</v>
      </c>
      <c r="C26" s="20">
        <f t="shared" si="5"/>
        <v>0.76955046897561963</v>
      </c>
      <c r="D26" s="20">
        <f t="shared" si="6"/>
        <v>0.33340399793538167</v>
      </c>
      <c r="G26" s="23" t="s">
        <v>64</v>
      </c>
      <c r="H26" s="24" t="s">
        <v>65</v>
      </c>
      <c r="I26" s="25" t="s">
        <v>66</v>
      </c>
      <c r="J26" s="26">
        <v>548.63</v>
      </c>
      <c r="K26" s="26">
        <v>98.45</v>
      </c>
      <c r="L26" s="26">
        <v>450.18</v>
      </c>
    </row>
    <row r="27" spans="1:12" ht="19.5" x14ac:dyDescent="0.3">
      <c r="A27" s="4" t="s">
        <v>13</v>
      </c>
      <c r="B27" s="20">
        <f t="shared" si="4"/>
        <v>3.0193888263996138</v>
      </c>
      <c r="C27" s="20">
        <f t="shared" si="5"/>
        <v>1.3148835419344436</v>
      </c>
      <c r="D27" s="20">
        <f t="shared" si="6"/>
        <v>5.1743299642053984</v>
      </c>
      <c r="G27" s="23" t="s">
        <v>67</v>
      </c>
      <c r="H27" s="24" t="s">
        <v>68</v>
      </c>
      <c r="I27" s="25" t="s">
        <v>69</v>
      </c>
      <c r="J27" s="26" t="s">
        <v>21</v>
      </c>
      <c r="K27" s="26" t="s">
        <v>21</v>
      </c>
      <c r="L27" s="26" t="s">
        <v>21</v>
      </c>
    </row>
    <row r="28" spans="1:12" ht="19.5" x14ac:dyDescent="0.3">
      <c r="A28" s="3" t="s">
        <v>14</v>
      </c>
      <c r="B28" s="20">
        <f t="shared" si="4"/>
        <v>5.667938409027947</v>
      </c>
      <c r="C28" s="20">
        <f t="shared" si="5"/>
        <v>5.0298278791522115</v>
      </c>
      <c r="D28" s="20">
        <f t="shared" si="6"/>
        <v>6.4746857013451979</v>
      </c>
      <c r="G28" s="23" t="s">
        <v>70</v>
      </c>
      <c r="H28" s="24"/>
      <c r="I28" s="25"/>
      <c r="J28" s="26">
        <v>165.28</v>
      </c>
      <c r="K28" s="26" t="s">
        <v>21</v>
      </c>
      <c r="L28" s="26">
        <v>165.28</v>
      </c>
    </row>
    <row r="29" spans="1:12" ht="19.5" x14ac:dyDescent="0.3">
      <c r="A29" s="3" t="s">
        <v>15</v>
      </c>
      <c r="B29" s="20">
        <f t="shared" si="4"/>
        <v>4.4366076015678058</v>
      </c>
      <c r="C29" s="20">
        <f t="shared" si="5"/>
        <v>3.3905662480728966</v>
      </c>
      <c r="D29" s="20">
        <f t="shared" si="6"/>
        <v>5.7590771027044019</v>
      </c>
      <c r="J29" s="26">
        <f>SUM(J6:J28)</f>
        <v>231666.41999999995</v>
      </c>
      <c r="K29" s="26">
        <f>SUM(K6:K28)</f>
        <v>129352.13999999998</v>
      </c>
      <c r="L29" s="26">
        <f>SUM(L6:L28)</f>
        <v>102314.30999999998</v>
      </c>
    </row>
    <row r="30" spans="1:12" ht="19.5" x14ac:dyDescent="0.3">
      <c r="A30" s="3" t="s">
        <v>16</v>
      </c>
      <c r="B30" s="20">
        <f t="shared" si="4"/>
        <v>4.4053514531799642</v>
      </c>
      <c r="C30" s="20">
        <f t="shared" si="5"/>
        <v>2.1330841530723803</v>
      </c>
      <c r="D30" s="20">
        <f t="shared" si="6"/>
        <v>7.2780923802349848</v>
      </c>
      <c r="G30" s="7">
        <v>12588.76</v>
      </c>
      <c r="H30" s="7">
        <v>5533.92</v>
      </c>
      <c r="I30" s="7">
        <v>7054.84</v>
      </c>
      <c r="J30" s="26">
        <f>SUM(J7,J10,J15:J18,J19,J20,J23:J26,J9)</f>
        <v>10205.719999999999</v>
      </c>
      <c r="K30" s="26">
        <f>SUM(K7,K10,K15:K18,K19,K20,K23:K26,K9)</f>
        <v>2759.1899999999996</v>
      </c>
      <c r="L30" s="26">
        <f>SUM(L7,L10,L15:L18,L19,L20,L23:L26,L9)</f>
        <v>7446.5300000000007</v>
      </c>
    </row>
    <row r="31" spans="1:12" ht="19.5" x14ac:dyDescent="0.3">
      <c r="A31" s="5" t="s">
        <v>70</v>
      </c>
      <c r="B31" s="21">
        <f t="shared" si="4"/>
        <v>7.1343960855440341E-2</v>
      </c>
      <c r="C31" s="21" t="s">
        <v>21</v>
      </c>
      <c r="D31" s="21">
        <f t="shared" si="6"/>
        <v>0.16154143051934769</v>
      </c>
      <c r="J31" s="26"/>
      <c r="K31" s="26"/>
      <c r="L31" s="26"/>
    </row>
    <row r="32" spans="1:12" ht="17.25" x14ac:dyDescent="0.3">
      <c r="A32" s="11" t="s">
        <v>18</v>
      </c>
      <c r="B32" s="12"/>
      <c r="C32" s="6"/>
      <c r="D32" s="12"/>
    </row>
    <row r="33" spans="1:4" ht="17.25" x14ac:dyDescent="0.3">
      <c r="A33" s="11" t="s">
        <v>19</v>
      </c>
      <c r="B33" s="11"/>
      <c r="C33" s="11"/>
      <c r="D33" s="11"/>
    </row>
    <row r="34" spans="1:4" ht="17.25" x14ac:dyDescent="0.3">
      <c r="A34" s="11" t="s">
        <v>20</v>
      </c>
    </row>
    <row r="35" spans="1:4" ht="17.25" x14ac:dyDescent="0.3">
      <c r="A35" s="11" t="s">
        <v>74</v>
      </c>
    </row>
    <row r="36" spans="1:4" ht="17.25" x14ac:dyDescent="0.3">
      <c r="A36" s="13"/>
      <c r="D36" s="28"/>
    </row>
  </sheetData>
  <mergeCells count="2">
    <mergeCell ref="B4:D4"/>
    <mergeCell ref="B18:D18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2018-09-18T06:21:28Z</dcterms:modified>
</cp:coreProperties>
</file>