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ตารางสถิติแรงงานนอกระบบ 2561\"/>
    </mc:Choice>
  </mc:AlternateContent>
  <bookViews>
    <workbookView xWindow="570" yWindow="4905" windowWidth="14640" windowHeight="8445"/>
  </bookViews>
  <sheets>
    <sheet name="ตารางที่ 4" sheetId="1" r:id="rId1"/>
  </sheets>
  <calcPr calcId="162913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B10" i="1"/>
  <c r="B7" i="1" l="1"/>
  <c r="B33" i="1" s="1"/>
  <c r="B23" i="1"/>
  <c r="C8" i="1"/>
  <c r="D8" i="1"/>
  <c r="E8" i="1"/>
  <c r="F8" i="1"/>
  <c r="G8" i="1"/>
  <c r="H8" i="1"/>
  <c r="I8" i="1"/>
  <c r="J8" i="1"/>
  <c r="B8" i="1"/>
  <c r="C7" i="1" l="1"/>
  <c r="D7" i="1"/>
  <c r="D33" i="1" s="1"/>
  <c r="F7" i="1"/>
  <c r="G7" i="1"/>
  <c r="G33" i="1" s="1"/>
  <c r="H7" i="1"/>
  <c r="I7" i="1"/>
  <c r="J7" i="1"/>
  <c r="I26" i="1" l="1"/>
  <c r="I27" i="1"/>
  <c r="I31" i="1"/>
  <c r="I29" i="1"/>
  <c r="I32" i="1"/>
  <c r="I28" i="1"/>
  <c r="J31" i="1"/>
  <c r="J29" i="1"/>
  <c r="J27" i="1"/>
  <c r="J26" i="1"/>
  <c r="J32" i="1"/>
  <c r="J28" i="1"/>
  <c r="H25" i="1"/>
  <c r="H29" i="1"/>
  <c r="H27" i="1"/>
  <c r="H28" i="1"/>
  <c r="H31" i="1"/>
  <c r="H26" i="1"/>
  <c r="H32" i="1"/>
  <c r="F26" i="1"/>
  <c r="F30" i="1"/>
  <c r="F32" i="1"/>
  <c r="F27" i="1"/>
  <c r="F31" i="1"/>
  <c r="F28" i="1"/>
  <c r="G27" i="1"/>
  <c r="G31" i="1"/>
  <c r="G30" i="1"/>
  <c r="G29" i="1"/>
  <c r="G28" i="1"/>
  <c r="G26" i="1"/>
  <c r="G32" i="1"/>
  <c r="C31" i="1"/>
  <c r="C26" i="1"/>
  <c r="C28" i="1"/>
  <c r="C30" i="1"/>
  <c r="C32" i="1"/>
  <c r="C27" i="1"/>
  <c r="C29" i="1"/>
  <c r="D29" i="1"/>
  <c r="D30" i="1"/>
  <c r="D32" i="1"/>
  <c r="D26" i="1"/>
  <c r="D28" i="1"/>
  <c r="D31" i="1"/>
  <c r="D27" i="1"/>
  <c r="E7" i="1"/>
  <c r="E33" i="1" s="1"/>
  <c r="G22" i="1"/>
  <c r="G23" i="1"/>
  <c r="D25" i="1"/>
  <c r="D24" i="1" s="1"/>
  <c r="J23" i="1"/>
  <c r="I23" i="1"/>
  <c r="I25" i="1"/>
  <c r="I22" i="1"/>
  <c r="G25" i="1"/>
  <c r="J22" i="1"/>
  <c r="F22" i="1"/>
  <c r="F25" i="1"/>
  <c r="H23" i="1"/>
  <c r="F23" i="1"/>
  <c r="C25" i="1"/>
  <c r="J25" i="1"/>
  <c r="D23" i="1"/>
  <c r="C22" i="1"/>
  <c r="C23" i="1"/>
  <c r="H22" i="1"/>
  <c r="D22" i="1"/>
  <c r="G24" i="1" l="1"/>
  <c r="G21" i="1" s="1"/>
  <c r="C24" i="1"/>
  <c r="C21" i="1" s="1"/>
  <c r="H24" i="1"/>
  <c r="H21" i="1" s="1"/>
  <c r="J24" i="1"/>
  <c r="I24" i="1"/>
  <c r="F24" i="1"/>
  <c r="F21" i="1" s="1"/>
  <c r="J21" i="1"/>
  <c r="I21" i="1"/>
  <c r="E26" i="1"/>
  <c r="E30" i="1"/>
  <c r="E28" i="1"/>
  <c r="E32" i="1"/>
  <c r="E27" i="1"/>
  <c r="E31" i="1"/>
  <c r="E29" i="1"/>
  <c r="B30" i="1"/>
  <c r="B32" i="1"/>
  <c r="B26" i="1"/>
  <c r="B27" i="1"/>
  <c r="B28" i="1"/>
  <c r="B29" i="1"/>
  <c r="B31" i="1"/>
  <c r="D21" i="1"/>
  <c r="E22" i="1"/>
  <c r="E23" i="1"/>
  <c r="E25" i="1"/>
  <c r="B25" i="1"/>
  <c r="B22" i="1"/>
  <c r="B24" i="1" l="1"/>
  <c r="B21" i="1" s="1"/>
  <c r="E24" i="1"/>
  <c r="E21" i="1" s="1"/>
</calcChain>
</file>

<file path=xl/sharedStrings.xml><?xml version="1.0" encoding="utf-8"?>
<sst xmlns="http://schemas.openxmlformats.org/spreadsheetml/2006/main" count="65" uniqueCount="30">
  <si>
    <t>การศึกษา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</si>
  <si>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</si>
  <si>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</si>
  <si>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</si>
  <si>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</si>
  <si>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</si>
  <si>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</si>
  <si>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</si>
  <si>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</si>
  <si>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 xml:space="preserve">อุตสาหกรรม </t>
  </si>
  <si>
    <t>ร้อยละ</t>
  </si>
  <si>
    <t>การบริหารราชการและป้องกันประเทศ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</si>
  <si>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</si>
  <si>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</si>
  <si>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</si>
  <si>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การผลิต</t>
  </si>
  <si>
    <t>การก่อสร้าง</t>
  </si>
  <si>
    <t>อื่นๆ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</si>
  <si>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</si>
  <si>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</si>
  <si>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</si>
  <si>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</si>
  <si>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</si>
  <si>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</si>
  <si>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จำนวน (คน)</t>
  </si>
  <si>
    <t xml:space="preserve">ตารางที่ 4  จำนวนและร้อยละผู้มีงานทำที่อยู่ในแรงงานในระบบและนอกระบบ จำแนกตามอุตสาหกรรม </t>
  </si>
  <si>
    <t>ไม่ทราบ</t>
  </si>
  <si>
    <t>-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</si>
  <si>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</si>
  <si>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 และเพศ พ.ศ. 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</si>
</sst>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>
    <font>
      <sz val="16"/>
      <name val="CordiaUPC"/>
      <charset val="222"/>
    </font>
    <font>
      <sz val="8"/>
      <name val="CordiaUPC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87" fontId="7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zoomScaleSheetLayoutView="100" workbookViewId="0">
      <selection activeCell="M11" sqref="M11"/>
    </sheetView>
  </sheetViews>
  <sheetFormatPr defaultColWidth="9" defaultRowHeight="21" customHeight="1"/>
  <cols>
    <col min="1" max="1" width="19.54296875" style="1" customWidth="1"/>
    <col min="2" max="10" width="5.26953125" style="1" customWidth="1"/>
    <col min="11" max="16384" width="9" style="1"/>
  </cols>
  <sheetData>
    <row r="1" spans="1:10" ht="21" customHeight="1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" customHeight="1">
      <c r="A2" s="2" t="s">
        <v>29</v>
      </c>
      <c r="B2" s="3"/>
      <c r="C2" s="3"/>
      <c r="D2" s="3"/>
      <c r="E2" s="3"/>
      <c r="F2" s="3"/>
      <c r="G2" s="3"/>
      <c r="H2" s="3"/>
      <c r="I2" s="3"/>
      <c r="J2" s="3"/>
    </row>
    <row r="3" spans="1:10" ht="6" customHeight="1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 s="4" customFormat="1" ht="21" customHeight="1">
      <c r="A4" s="25" t="s">
        <v>9</v>
      </c>
      <c r="B4" s="25" t="s">
        <v>2</v>
      </c>
      <c r="C4" s="25"/>
      <c r="D4" s="25"/>
      <c r="E4" s="25" t="s">
        <v>3</v>
      </c>
      <c r="F4" s="25"/>
      <c r="G4" s="25"/>
      <c r="H4" s="25" t="s">
        <v>4</v>
      </c>
      <c r="I4" s="25"/>
      <c r="J4" s="25"/>
    </row>
    <row r="5" spans="1:10" s="4" customFormat="1" ht="21" customHeight="1">
      <c r="A5" s="25"/>
      <c r="B5" s="5" t="s">
        <v>2</v>
      </c>
      <c r="C5" s="5" t="s">
        <v>5</v>
      </c>
      <c r="D5" s="5" t="s">
        <v>6</v>
      </c>
      <c r="E5" s="5" t="s">
        <v>2</v>
      </c>
      <c r="F5" s="5" t="s">
        <v>7</v>
      </c>
      <c r="G5" s="5" t="s">
        <v>8</v>
      </c>
      <c r="H5" s="5" t="s">
        <v>2</v>
      </c>
      <c r="I5" s="5" t="s">
        <v>7</v>
      </c>
      <c r="J5" s="5" t="s">
        <v>8</v>
      </c>
    </row>
    <row r="6" spans="1:10" s="4" customFormat="1" ht="22.5" customHeight="1">
      <c r="A6" s="6"/>
      <c r="B6" s="24" t="s">
        <v>24</v>
      </c>
      <c r="C6" s="24"/>
      <c r="D6" s="24"/>
      <c r="E6" s="24"/>
      <c r="F6" s="24"/>
      <c r="G6" s="24"/>
      <c r="H6" s="24"/>
      <c r="I6" s="24"/>
      <c r="J6" s="24"/>
    </row>
    <row r="7" spans="1:10" ht="22.5" customHeight="1">
      <c r="A7" s="7" t="s">
        <v>1</v>
      </c>
      <c r="B7" s="8">
        <f>SUM(B8,B10)</f>
        <v>226136.1171999998</v>
      </c>
      <c r="C7" s="8">
        <f t="shared" ref="C7:J7" si="0">SUM(C8,C10)</f>
        <v>127204.89940000004</v>
      </c>
      <c r="D7" s="8">
        <f t="shared" si="0"/>
        <v>98931.217799999984</v>
      </c>
      <c r="E7" s="8">
        <f t="shared" si="0"/>
        <v>47958.132100000003</v>
      </c>
      <c r="F7" s="8">
        <f t="shared" si="0"/>
        <v>22601.217400000001</v>
      </c>
      <c r="G7" s="8">
        <f t="shared" si="0"/>
        <v>25356.914700000001</v>
      </c>
      <c r="H7" s="8">
        <f t="shared" si="0"/>
        <v>178177.98509999982</v>
      </c>
      <c r="I7" s="8">
        <f>SUM(I8,I10)</f>
        <v>104603.682</v>
      </c>
      <c r="J7" s="8">
        <f t="shared" si="0"/>
        <v>73574.30309999999</v>
      </c>
    </row>
    <row r="8" spans="1:10" ht="22.5" customHeight="1">
      <c r="A8" s="7" t="s">
        <v>18</v>
      </c>
      <c r="B8" s="9">
        <f>B9</f>
        <v>135161.4026999998</v>
      </c>
      <c r="C8" s="9">
        <f t="shared" ref="C8:J8" si="1">C9</f>
        <v>85571.624100000045</v>
      </c>
      <c r="D8" s="9">
        <f t="shared" si="1"/>
        <v>49589.778599999991</v>
      </c>
      <c r="E8" s="9">
        <f t="shared" si="1"/>
        <v>2991.4190999999996</v>
      </c>
      <c r="F8" s="9">
        <f t="shared" si="1"/>
        <v>2469.6813999999999</v>
      </c>
      <c r="G8" s="9">
        <f t="shared" si="1"/>
        <v>521.73770000000002</v>
      </c>
      <c r="H8" s="9">
        <f t="shared" si="1"/>
        <v>132169.98359999983</v>
      </c>
      <c r="I8" s="9">
        <f t="shared" si="1"/>
        <v>83101.9427</v>
      </c>
      <c r="J8" s="9">
        <f t="shared" si="1"/>
        <v>49068.040899999993</v>
      </c>
    </row>
    <row r="9" spans="1:10" ht="22.5" customHeight="1">
      <c r="A9" s="19" t="s">
        <v>19</v>
      </c>
      <c r="B9" s="11">
        <v>135161.4026999998</v>
      </c>
      <c r="C9" s="11">
        <v>85571.624100000045</v>
      </c>
      <c r="D9" s="11">
        <v>49589.778599999991</v>
      </c>
      <c r="E9" s="11">
        <v>2991.4190999999996</v>
      </c>
      <c r="F9" s="11">
        <v>2469.6813999999999</v>
      </c>
      <c r="G9" s="11">
        <v>521.73770000000002</v>
      </c>
      <c r="H9" s="11">
        <v>132169.98359999983</v>
      </c>
      <c r="I9" s="11">
        <v>83101.9427</v>
      </c>
      <c r="J9" s="11">
        <v>49068.040899999993</v>
      </c>
    </row>
    <row r="10" spans="1:10" ht="22.5" customHeight="1">
      <c r="A10" s="7" t="s">
        <v>20</v>
      </c>
      <c r="B10" s="8">
        <f>SUM(B11:B19)</f>
        <v>90974.714500000002</v>
      </c>
      <c r="C10" s="8">
        <f t="shared" ref="C10:J10" si="2">SUM(C11:C19)</f>
        <v>41633.275299999994</v>
      </c>
      <c r="D10" s="8">
        <f t="shared" si="2"/>
        <v>49341.439199999993</v>
      </c>
      <c r="E10" s="8">
        <f t="shared" si="2"/>
        <v>44966.713000000003</v>
      </c>
      <c r="F10" s="8">
        <f t="shared" si="2"/>
        <v>20131.536</v>
      </c>
      <c r="G10" s="8">
        <f t="shared" si="2"/>
        <v>24835.177</v>
      </c>
      <c r="H10" s="8">
        <f t="shared" si="2"/>
        <v>46008.001499999991</v>
      </c>
      <c r="I10" s="8">
        <f t="shared" si="2"/>
        <v>21501.739300000001</v>
      </c>
      <c r="J10" s="8">
        <f t="shared" si="2"/>
        <v>24506.262199999997</v>
      </c>
    </row>
    <row r="11" spans="1:10" ht="22.5" customHeight="1">
      <c r="A11" s="10" t="s">
        <v>15</v>
      </c>
      <c r="B11" s="12">
        <v>14926.411700000002</v>
      </c>
      <c r="C11" s="12">
        <v>7325.8797999999997</v>
      </c>
      <c r="D11" s="12">
        <v>7600.5319</v>
      </c>
      <c r="E11" s="12">
        <v>7446.8516</v>
      </c>
      <c r="F11" s="12">
        <v>4494.2511999999988</v>
      </c>
      <c r="G11" s="12">
        <v>2952.6003999999998</v>
      </c>
      <c r="H11" s="12">
        <v>7479.5601000000006</v>
      </c>
      <c r="I11" s="12">
        <v>2831.6286</v>
      </c>
      <c r="J11" s="12">
        <v>4647.9314999999997</v>
      </c>
    </row>
    <row r="12" spans="1:10" ht="22.5" customHeight="1">
      <c r="A12" s="10" t="s">
        <v>16</v>
      </c>
      <c r="B12" s="12">
        <v>7255.5347999999994</v>
      </c>
      <c r="C12" s="12">
        <v>5835.4124999999985</v>
      </c>
      <c r="D12" s="12">
        <v>1420.1223</v>
      </c>
      <c r="E12" s="12">
        <v>1243.4551000000001</v>
      </c>
      <c r="F12" s="12">
        <v>1148.5535</v>
      </c>
      <c r="G12" s="12">
        <v>94.901600000000002</v>
      </c>
      <c r="H12" s="12">
        <v>6012.0796999999984</v>
      </c>
      <c r="I12" s="12">
        <v>4686.8589999999995</v>
      </c>
      <c r="J12" s="12">
        <v>1325.2206999999999</v>
      </c>
    </row>
    <row r="13" spans="1:10" ht="22.5" customHeight="1">
      <c r="A13" s="10" t="s">
        <v>21</v>
      </c>
      <c r="B13" s="12">
        <v>29550.361599999989</v>
      </c>
      <c r="C13" s="12">
        <v>13193.288899999996</v>
      </c>
      <c r="D13" s="12">
        <v>16357.072700000001</v>
      </c>
      <c r="E13" s="12">
        <v>8435.0080000000016</v>
      </c>
      <c r="F13" s="12">
        <v>3505.3365999999996</v>
      </c>
      <c r="G13" s="12">
        <v>4929.6713999999993</v>
      </c>
      <c r="H13" s="12">
        <v>21115.353599999995</v>
      </c>
      <c r="I13" s="12">
        <v>9687.9523000000027</v>
      </c>
      <c r="J13" s="12">
        <v>11427.401299999998</v>
      </c>
    </row>
    <row r="14" spans="1:10" ht="22.5" customHeight="1">
      <c r="A14" s="10" t="s">
        <v>22</v>
      </c>
      <c r="B14" s="12">
        <v>1274.0856999999999</v>
      </c>
      <c r="C14" s="12">
        <v>774.36460000000011</v>
      </c>
      <c r="D14" s="13">
        <v>499.72109999999998</v>
      </c>
      <c r="E14" s="12">
        <v>299.54679999999996</v>
      </c>
      <c r="F14" s="12">
        <v>118.5059</v>
      </c>
      <c r="G14" s="13">
        <v>181.04089999999999</v>
      </c>
      <c r="H14" s="12">
        <v>974.53890000000001</v>
      </c>
      <c r="I14" s="12">
        <v>655.8587</v>
      </c>
      <c r="J14" s="13">
        <v>318.68020000000001</v>
      </c>
    </row>
    <row r="15" spans="1:10" ht="22.5" customHeight="1">
      <c r="A15" s="10" t="s">
        <v>23</v>
      </c>
      <c r="B15" s="12">
        <v>6681.5385000000015</v>
      </c>
      <c r="C15" s="12">
        <v>1555.1111000000001</v>
      </c>
      <c r="D15" s="12">
        <v>5126.4274000000005</v>
      </c>
      <c r="E15" s="12">
        <v>1050.7298000000001</v>
      </c>
      <c r="F15" s="13" t="s">
        <v>27</v>
      </c>
      <c r="G15" s="12">
        <v>1050.7298000000001</v>
      </c>
      <c r="H15" s="12">
        <v>5630.8087000000014</v>
      </c>
      <c r="I15" s="12">
        <v>1555.1111000000001</v>
      </c>
      <c r="J15" s="12">
        <v>4075.6975999999995</v>
      </c>
    </row>
    <row r="16" spans="1:10" ht="22.5" customHeight="1">
      <c r="A16" s="19" t="s">
        <v>11</v>
      </c>
      <c r="B16" s="12">
        <v>11283.884</v>
      </c>
      <c r="C16" s="12">
        <v>5454.8207000000002</v>
      </c>
      <c r="D16" s="12">
        <v>5829.0633000000007</v>
      </c>
      <c r="E16" s="12">
        <v>11283.884</v>
      </c>
      <c r="F16" s="12">
        <v>5454.8207000000002</v>
      </c>
      <c r="G16" s="12">
        <v>5829.0633000000007</v>
      </c>
      <c r="H16" s="13" t="s">
        <v>27</v>
      </c>
      <c r="I16" s="13" t="s">
        <v>27</v>
      </c>
      <c r="J16" s="13" t="s">
        <v>27</v>
      </c>
    </row>
    <row r="17" spans="1:10" ht="22.5" customHeight="1">
      <c r="A17" s="10" t="s">
        <v>0</v>
      </c>
      <c r="B17" s="12">
        <v>8690.1835999999985</v>
      </c>
      <c r="C17" s="12">
        <v>3726.8319999999999</v>
      </c>
      <c r="D17" s="12">
        <v>4963.3516</v>
      </c>
      <c r="E17" s="12">
        <v>8468.5380999999998</v>
      </c>
      <c r="F17" s="12">
        <v>3657.6875000000005</v>
      </c>
      <c r="G17" s="12">
        <v>4810.8505999999998</v>
      </c>
      <c r="H17" s="12">
        <v>221.6455</v>
      </c>
      <c r="I17" s="13">
        <v>69.144499999999994</v>
      </c>
      <c r="J17" s="12">
        <v>152.501</v>
      </c>
    </row>
    <row r="18" spans="1:10" ht="22.5" customHeight="1">
      <c r="A18" s="10" t="s">
        <v>17</v>
      </c>
      <c r="B18" s="12">
        <v>11177.519200000001</v>
      </c>
      <c r="C18" s="12">
        <v>3767.5657000000001</v>
      </c>
      <c r="D18" s="12">
        <v>7409.9534999999987</v>
      </c>
      <c r="E18" s="12">
        <v>6603.5042000000003</v>
      </c>
      <c r="F18" s="12">
        <v>1752.3806</v>
      </c>
      <c r="G18" s="12">
        <v>4851.123599999999</v>
      </c>
      <c r="H18" s="12">
        <v>4574.0149999999994</v>
      </c>
      <c r="I18" s="12">
        <v>2015.1851000000001</v>
      </c>
      <c r="J18" s="12">
        <v>2558.8299000000002</v>
      </c>
    </row>
    <row r="19" spans="1:10" ht="22.5" customHeight="1">
      <c r="A19" s="10" t="s">
        <v>26</v>
      </c>
      <c r="B19" s="12">
        <v>135.19540000000001</v>
      </c>
      <c r="C19" s="13" t="s">
        <v>27</v>
      </c>
      <c r="D19" s="12">
        <v>135.19540000000001</v>
      </c>
      <c r="E19" s="12">
        <v>135.19540000000001</v>
      </c>
      <c r="F19" s="13" t="s">
        <v>27</v>
      </c>
      <c r="G19" s="12">
        <v>135.19540000000001</v>
      </c>
      <c r="H19" s="13" t="s">
        <v>27</v>
      </c>
      <c r="I19" s="13" t="s">
        <v>27</v>
      </c>
      <c r="J19" s="13" t="s">
        <v>27</v>
      </c>
    </row>
    <row r="20" spans="1:10" ht="22.5" customHeight="1">
      <c r="A20" s="10"/>
      <c r="B20" s="22" t="s">
        <v>10</v>
      </c>
      <c r="C20" s="22"/>
      <c r="D20" s="22"/>
      <c r="E20" s="22"/>
      <c r="F20" s="22"/>
      <c r="G20" s="22"/>
      <c r="H20" s="22"/>
      <c r="I20" s="22"/>
      <c r="J20" s="22"/>
    </row>
    <row r="21" spans="1:10" ht="22.5" customHeight="1">
      <c r="A21" s="7" t="s">
        <v>1</v>
      </c>
      <c r="B21" s="14">
        <f>SUM(B22,B24)</f>
        <v>100</v>
      </c>
      <c r="C21" s="14">
        <f t="shared" ref="C21:J21" si="3">SUM(C22,C24)</f>
        <v>100</v>
      </c>
      <c r="D21" s="14">
        <f t="shared" si="3"/>
        <v>100</v>
      </c>
      <c r="E21" s="14">
        <f t="shared" si="3"/>
        <v>99.999999999999986</v>
      </c>
      <c r="F21" s="14">
        <f t="shared" si="3"/>
        <v>99.999999999999986</v>
      </c>
      <c r="G21" s="14">
        <f t="shared" si="3"/>
        <v>99.999999999999986</v>
      </c>
      <c r="H21" s="14">
        <f t="shared" si="3"/>
        <v>100</v>
      </c>
      <c r="I21" s="14">
        <f t="shared" si="3"/>
        <v>100</v>
      </c>
      <c r="J21" s="14">
        <f t="shared" si="3"/>
        <v>100</v>
      </c>
    </row>
    <row r="22" spans="1:10" ht="22.5" customHeight="1">
      <c r="A22" s="7" t="s">
        <v>18</v>
      </c>
      <c r="B22" s="15">
        <f>(B8*100)/$B$7</f>
        <v>59.769931656012325</v>
      </c>
      <c r="C22" s="15">
        <f>(C8*100)/$C$7</f>
        <v>67.270698301420936</v>
      </c>
      <c r="D22" s="15">
        <f>(D8*100)/$D$7</f>
        <v>50.125511140731156</v>
      </c>
      <c r="E22" s="15">
        <f>(E8*100)/$E$7</f>
        <v>6.2375638270532221</v>
      </c>
      <c r="F22" s="15">
        <f>(F8*100)/$F$7</f>
        <v>10.927205186743612</v>
      </c>
      <c r="G22" s="15">
        <f>(G8*100)/$G$7</f>
        <v>2.057575640304536</v>
      </c>
      <c r="H22" s="15">
        <f>(H8*100)/$H$7</f>
        <v>74.178627357258151</v>
      </c>
      <c r="I22" s="15">
        <f>(I8*100)/$I$7</f>
        <v>79.444567448400136</v>
      </c>
      <c r="J22" s="15">
        <f>(J8*100)/$J$7</f>
        <v>66.691818790737543</v>
      </c>
    </row>
    <row r="23" spans="1:10" ht="22.5" customHeight="1">
      <c r="A23" s="19" t="s">
        <v>19</v>
      </c>
      <c r="B23" s="16">
        <f>(B9*100)/$B$7</f>
        <v>59.769931656012325</v>
      </c>
      <c r="C23" s="16">
        <f>(C9*100)/$C$7</f>
        <v>67.270698301420936</v>
      </c>
      <c r="D23" s="16">
        <f>(D9*100)/$D$7</f>
        <v>50.125511140731156</v>
      </c>
      <c r="E23" s="16">
        <f>(E9*100)/$E$7</f>
        <v>6.2375638270532221</v>
      </c>
      <c r="F23" s="16">
        <f>(F9*100)/$F$7</f>
        <v>10.927205186743612</v>
      </c>
      <c r="G23" s="16">
        <f>(G9*100)/$G$7</f>
        <v>2.057575640304536</v>
      </c>
      <c r="H23" s="16">
        <f>(H9*100)/$H$7</f>
        <v>74.178627357258151</v>
      </c>
      <c r="I23" s="16">
        <f>(I9*100)/$I$7</f>
        <v>79.444567448400136</v>
      </c>
      <c r="J23" s="16">
        <f>(J9*100)/$J$7</f>
        <v>66.691818790737543</v>
      </c>
    </row>
    <row r="24" spans="1:10" ht="22.5" customHeight="1">
      <c r="A24" s="7" t="s">
        <v>20</v>
      </c>
      <c r="B24" s="15">
        <f>SUM(B25:B33)</f>
        <v>40.230068343987682</v>
      </c>
      <c r="C24" s="15">
        <f t="shared" ref="C24:J24" si="4">SUM(C25:C33)</f>
        <v>32.729301698579064</v>
      </c>
      <c r="D24" s="15">
        <f t="shared" si="4"/>
        <v>49.874488859268851</v>
      </c>
      <c r="E24" s="15">
        <f t="shared" si="4"/>
        <v>93.762436172946764</v>
      </c>
      <c r="F24" s="15">
        <f t="shared" si="4"/>
        <v>89.07279481325638</v>
      </c>
      <c r="G24" s="15">
        <f t="shared" si="4"/>
        <v>97.942424359695451</v>
      </c>
      <c r="H24" s="15">
        <f t="shared" si="4"/>
        <v>25.821372642741846</v>
      </c>
      <c r="I24" s="15">
        <f t="shared" si="4"/>
        <v>20.555432551599861</v>
      </c>
      <c r="J24" s="15">
        <f t="shared" si="4"/>
        <v>33.30818120926245</v>
      </c>
    </row>
    <row r="25" spans="1:10" ht="22.5" customHeight="1">
      <c r="A25" s="10" t="s">
        <v>15</v>
      </c>
      <c r="B25" s="16">
        <f t="shared" ref="B25:B33" si="5">(B11*100)/$B$7</f>
        <v>6.6006314625092601</v>
      </c>
      <c r="C25" s="16">
        <f t="shared" ref="C25:C32" si="6">(C11*100)/$C$7</f>
        <v>5.759117639772291</v>
      </c>
      <c r="D25" s="16">
        <f t="shared" ref="D25:D33" si="7">(D11*100)/$D$7</f>
        <v>7.6826426167777351</v>
      </c>
      <c r="E25" s="16">
        <f t="shared" ref="E25:E33" si="8">(E11*100)/$E$7</f>
        <v>15.527818273806373</v>
      </c>
      <c r="F25" s="16">
        <f>(F11*100)/$F$7</f>
        <v>19.884996106448668</v>
      </c>
      <c r="G25" s="16">
        <f t="shared" ref="G25:G33" si="9">(G11*100)/$G$7</f>
        <v>11.64416268671677</v>
      </c>
      <c r="H25" s="16">
        <f>(H11*100)/$H$7</f>
        <v>4.1978026049639103</v>
      </c>
      <c r="I25" s="16">
        <f>(I11*100)/$I$7</f>
        <v>2.7070066233423788</v>
      </c>
      <c r="J25" s="16">
        <f>(J11*100)/$J$7</f>
        <v>6.3173299700612455</v>
      </c>
    </row>
    <row r="26" spans="1:10" ht="22.5" customHeight="1">
      <c r="A26" s="10" t="s">
        <v>16</v>
      </c>
      <c r="B26" s="16">
        <f t="shared" si="5"/>
        <v>3.2084811970053608</v>
      </c>
      <c r="C26" s="16">
        <f t="shared" si="6"/>
        <v>4.5874117487018724</v>
      </c>
      <c r="D26" s="16">
        <f t="shared" si="7"/>
        <v>1.4354642867845102</v>
      </c>
      <c r="E26" s="16">
        <f t="shared" si="8"/>
        <v>2.5927930166404458</v>
      </c>
      <c r="F26" s="16">
        <f>(F12*100)/$F$7</f>
        <v>5.0818213889664188</v>
      </c>
      <c r="G26" s="16">
        <f t="shared" si="9"/>
        <v>0.37426319851129203</v>
      </c>
      <c r="H26" s="16">
        <f>(H12*100)/$H$7</f>
        <v>3.3741989486668658</v>
      </c>
      <c r="I26" s="16">
        <f>(I12*100)/$I$7</f>
        <v>4.4805870217838022</v>
      </c>
      <c r="J26" s="16">
        <f>(J12*100)/$J$7</f>
        <v>1.80120047919285</v>
      </c>
    </row>
    <row r="27" spans="1:10" ht="22.5" customHeight="1">
      <c r="A27" s="10" t="s">
        <v>21</v>
      </c>
      <c r="B27" s="16">
        <f t="shared" si="5"/>
        <v>13.06751082750085</v>
      </c>
      <c r="C27" s="16">
        <f t="shared" si="6"/>
        <v>10.371682979374294</v>
      </c>
      <c r="D27" s="16">
        <f t="shared" si="7"/>
        <v>16.533782827850729</v>
      </c>
      <c r="E27" s="16">
        <f t="shared" si="8"/>
        <v>17.588274669271367</v>
      </c>
      <c r="F27" s="16">
        <f>(F13*100)/$F$7</f>
        <v>15.509503483648627</v>
      </c>
      <c r="G27" s="16">
        <f t="shared" si="9"/>
        <v>19.441132560184851</v>
      </c>
      <c r="H27" s="16">
        <f>(H13*100)/$H$7</f>
        <v>11.850708485758949</v>
      </c>
      <c r="I27" s="16">
        <f>(I13*100)/$I$7</f>
        <v>9.2615786698598264</v>
      </c>
      <c r="J27" s="16">
        <f>(J13*100)/$J$7</f>
        <v>15.531783270129269</v>
      </c>
    </row>
    <row r="28" spans="1:10" ht="22.5" customHeight="1">
      <c r="A28" s="10" t="s">
        <v>22</v>
      </c>
      <c r="B28" s="16">
        <f t="shared" si="5"/>
        <v>0.563415395902093</v>
      </c>
      <c r="C28" s="16">
        <f t="shared" si="6"/>
        <v>0.60875375370958384</v>
      </c>
      <c r="D28" s="16">
        <f t="shared" si="7"/>
        <v>0.50511972976036701</v>
      </c>
      <c r="E28" s="16">
        <f t="shared" si="8"/>
        <v>0.62460063994026982</v>
      </c>
      <c r="F28" s="16">
        <f>(F14*100)/$F$7</f>
        <v>0.52433414493858188</v>
      </c>
      <c r="G28" s="16">
        <f t="shared" si="9"/>
        <v>0.71397053680193989</v>
      </c>
      <c r="H28" s="16">
        <f>(H14*100)/$H$7</f>
        <v>0.54694686296573292</v>
      </c>
      <c r="I28" s="16">
        <f>(I14*100)/$I$7</f>
        <v>0.62699389491853641</v>
      </c>
      <c r="J28" s="16">
        <f>(J14*100)/$J$7</f>
        <v>0.43314063004696002</v>
      </c>
    </row>
    <row r="29" spans="1:10" ht="22.5" customHeight="1">
      <c r="A29" s="10" t="s">
        <v>23</v>
      </c>
      <c r="B29" s="16">
        <f t="shared" si="5"/>
        <v>2.9546534108440095</v>
      </c>
      <c r="C29" s="16">
        <f t="shared" si="6"/>
        <v>1.2225245311581132</v>
      </c>
      <c r="D29" s="16">
        <f t="shared" si="7"/>
        <v>5.1818096592762259</v>
      </c>
      <c r="E29" s="16">
        <f t="shared" si="8"/>
        <v>2.1909314520612866</v>
      </c>
      <c r="F29" s="16" t="s">
        <v>27</v>
      </c>
      <c r="G29" s="16">
        <f t="shared" si="9"/>
        <v>4.1437604394354812</v>
      </c>
      <c r="H29" s="16">
        <f>(H15*100)/$H$7</f>
        <v>3.1602157229692498</v>
      </c>
      <c r="I29" s="16">
        <f>(I15*100)/$I$7</f>
        <v>1.4866695610198504</v>
      </c>
      <c r="J29" s="16">
        <f>(J15*100)/$J$7</f>
        <v>5.5395667077681097</v>
      </c>
    </row>
    <row r="30" spans="1:10" ht="22.5" customHeight="1">
      <c r="A30" s="19" t="s">
        <v>11</v>
      </c>
      <c r="B30" s="16">
        <f t="shared" si="5"/>
        <v>4.9898636890542702</v>
      </c>
      <c r="C30" s="16">
        <f t="shared" si="6"/>
        <v>4.288215882980368</v>
      </c>
      <c r="D30" s="16">
        <f t="shared" si="7"/>
        <v>5.8920363355721292</v>
      </c>
      <c r="E30" s="16">
        <f t="shared" si="8"/>
        <v>23.528614451604128</v>
      </c>
      <c r="F30" s="16">
        <f>(F16*100)/$F$7</f>
        <v>24.135074688498861</v>
      </c>
      <c r="G30" s="16">
        <f t="shared" si="9"/>
        <v>22.988062108360527</v>
      </c>
      <c r="H30" s="16" t="s">
        <v>27</v>
      </c>
      <c r="I30" s="16" t="s">
        <v>27</v>
      </c>
      <c r="J30" s="16" t="s">
        <v>27</v>
      </c>
    </row>
    <row r="31" spans="1:10" ht="22.5" customHeight="1">
      <c r="A31" s="10" t="s">
        <v>0</v>
      </c>
      <c r="B31" s="16">
        <f t="shared" si="5"/>
        <v>3.8428994481736005</v>
      </c>
      <c r="C31" s="16">
        <f t="shared" si="6"/>
        <v>2.929786523615614</v>
      </c>
      <c r="D31" s="16">
        <f t="shared" si="7"/>
        <v>5.016972104835447</v>
      </c>
      <c r="E31" s="16">
        <f t="shared" si="8"/>
        <v>17.658190027797183</v>
      </c>
      <c r="F31" s="16">
        <f>(F17*100)/$F$7</f>
        <v>16.183586199210669</v>
      </c>
      <c r="G31" s="16">
        <f t="shared" si="9"/>
        <v>18.972539273478723</v>
      </c>
      <c r="H31" s="16">
        <f>(H17*100)/$H$7</f>
        <v>0.12439555867443707</v>
      </c>
      <c r="I31" s="16">
        <f>(I17*100)/$I$7</f>
        <v>6.6101401669589402E-2</v>
      </c>
      <c r="J31" s="16">
        <f>(J17*100)/$J$7</f>
        <v>0.20727481413276211</v>
      </c>
    </row>
    <row r="32" spans="1:10" ht="22.5" customHeight="1">
      <c r="A32" s="20" t="s">
        <v>17</v>
      </c>
      <c r="B32" s="16">
        <f t="shared" si="5"/>
        <v>4.9428279473439245</v>
      </c>
      <c r="C32" s="16">
        <f t="shared" si="6"/>
        <v>2.9618086392669234</v>
      </c>
      <c r="D32" s="16">
        <f t="shared" si="7"/>
        <v>7.4900053438945937</v>
      </c>
      <c r="E32" s="16">
        <f t="shared" si="8"/>
        <v>13.769310669211823</v>
      </c>
      <c r="F32" s="16">
        <f>(F18*100)/$F$7</f>
        <v>7.7534788015445573</v>
      </c>
      <c r="G32" s="16">
        <f t="shared" si="9"/>
        <v>19.131363801133102</v>
      </c>
      <c r="H32" s="16">
        <f>(H18*100)/$H$7</f>
        <v>2.5671044587427003</v>
      </c>
      <c r="I32" s="16">
        <f>(I18*100)/$I$7</f>
        <v>1.9264953790058748</v>
      </c>
      <c r="J32" s="16">
        <f>(J18*100)/$J$7</f>
        <v>3.4778853379312547</v>
      </c>
    </row>
    <row r="33" spans="1:11" ht="22.5" customHeight="1">
      <c r="A33" s="17" t="s">
        <v>26</v>
      </c>
      <c r="B33" s="18">
        <f t="shared" si="5"/>
        <v>5.9784965654305543E-2</v>
      </c>
      <c r="C33" s="18" t="s">
        <v>27</v>
      </c>
      <c r="D33" s="18">
        <f t="shared" si="7"/>
        <v>0.13665595451711909</v>
      </c>
      <c r="E33" s="18">
        <f t="shared" si="8"/>
        <v>0.28190297261389796</v>
      </c>
      <c r="F33" s="18" t="s">
        <v>27</v>
      </c>
      <c r="G33" s="18">
        <f t="shared" si="9"/>
        <v>0.53316975507276521</v>
      </c>
      <c r="H33" s="18" t="s">
        <v>27</v>
      </c>
      <c r="I33" s="18" t="s">
        <v>27</v>
      </c>
      <c r="J33" s="18" t="s">
        <v>27</v>
      </c>
    </row>
    <row r="34" spans="1:11" ht="21" customHeight="1">
      <c r="A34" s="1" t="s">
        <v>12</v>
      </c>
    </row>
    <row r="35" spans="1:11" ht="21" customHeight="1">
      <c r="A35" s="1" t="s">
        <v>13</v>
      </c>
    </row>
    <row r="36" spans="1:11" ht="21" customHeight="1">
      <c r="A36" s="1" t="s">
        <v>14</v>
      </c>
    </row>
    <row r="37" spans="1:11" ht="21" customHeight="1">
      <c r="A37" s="21" t="s">
        <v>28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</row>
  </sheetData>
  <mergeCells count="8">
    <mergeCell ref="A37:K37"/>
    <mergeCell ref="B20:J20"/>
    <mergeCell ref="A1:J1"/>
    <mergeCell ref="B6:J6"/>
    <mergeCell ref="A4:A5"/>
    <mergeCell ref="B4:D4"/>
    <mergeCell ref="E4:G4"/>
    <mergeCell ref="H4:J4"/>
  </mergeCells>
  <phoneticPr fontId="1" type="noConversion"/>
  <pageMargins left="0.59055118110236227" right="0.39370078740157483" top="0.78740157480314965" bottom="0.19685039370078741" header="0.31496062992125984" footer="0.31496062992125984"/>
  <pageSetup paperSize="9" scale="90" orientation="portrait" horizontalDpi="300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2018-12-17T01:24:11Z</cp:lastPrinted>
  <dcterms:created xsi:type="dcterms:W3CDTF">2007-01-26T23:53:31Z</dcterms:created>
  <dcterms:modified xsi:type="dcterms:W3CDTF">2018-12-17T08:53:58Z</dcterms:modified>
</cp:coreProperties>
</file>