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3.4" sheetId="1" r:id="rId1"/>
  </sheets>
  <definedNames>
    <definedName name="_xlnm.Print_Area" localSheetId="0">'T-3.4'!$A$1:$W$30</definedName>
  </definedNames>
  <calcPr calcId="125725"/>
</workbook>
</file>

<file path=xl/calcChain.xml><?xml version="1.0" encoding="utf-8"?>
<calcChain xmlns="http://schemas.openxmlformats.org/spreadsheetml/2006/main">
  <c r="E25" i="1"/>
  <c r="N24"/>
  <c r="K24"/>
  <c r="H24"/>
  <c r="G24"/>
  <c r="F24"/>
  <c r="E24"/>
  <c r="K23"/>
  <c r="H23"/>
  <c r="G23"/>
  <c r="F23"/>
  <c r="E23"/>
  <c r="N22"/>
  <c r="K22"/>
  <c r="H22"/>
  <c r="G22"/>
  <c r="F22"/>
  <c r="E22"/>
  <c r="N21"/>
  <c r="K21"/>
  <c r="H21"/>
  <c r="G21"/>
  <c r="F21"/>
  <c r="E21"/>
  <c r="N20"/>
  <c r="K20"/>
  <c r="H20"/>
  <c r="G20"/>
  <c r="F20"/>
  <c r="E20"/>
  <c r="N19"/>
  <c r="K19"/>
  <c r="H19"/>
  <c r="G19"/>
  <c r="F19"/>
  <c r="E19"/>
  <c r="N18"/>
  <c r="K18"/>
  <c r="H18"/>
  <c r="G18"/>
  <c r="F18"/>
  <c r="E18"/>
  <c r="N17"/>
  <c r="K17"/>
  <c r="H17"/>
  <c r="G17"/>
  <c r="F17"/>
  <c r="E17"/>
  <c r="N16"/>
  <c r="K16"/>
  <c r="H16"/>
  <c r="G16"/>
  <c r="F16"/>
  <c r="E16"/>
  <c r="N15"/>
  <c r="K15"/>
  <c r="H15"/>
  <c r="G15"/>
  <c r="F15"/>
  <c r="E15"/>
  <c r="N14"/>
  <c r="K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 s="1"/>
</calcChain>
</file>

<file path=xl/sharedStrings.xml><?xml version="1.0" encoding="utf-8"?>
<sst xmlns="http://schemas.openxmlformats.org/spreadsheetml/2006/main" count="89" uniqueCount="59">
  <si>
    <t xml:space="preserve">ตาราง    </t>
  </si>
  <si>
    <t>ครู จำแนกตามสังกัด และเพศ เป็นรายอำเภอ ปีการศึกษา 2560</t>
  </si>
  <si>
    <t xml:space="preserve">Table </t>
  </si>
  <si>
    <t>Teacher by Jurisdiction, Sex and District: Academic Year 2017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</si>
  <si>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</si>
  <si>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</si>
  <si>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</si>
  <si>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</si>
  <si>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</si>
  <si>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โรงเรียนตำรวจ</t>
  </si>
  <si>
    <t>สนง.คณะกรรมการ</t>
  </si>
  <si>
    <t>คณะกรรมการส่งเสริม</t>
  </si>
  <si>
    <t>ตระเวนชายแดน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</si>
  <si>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</si>
  <si>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</si>
  <si>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</si>
  <si>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The Border Patrol</t>
  </si>
  <si>
    <t>รวม</t>
  </si>
  <si>
    <t>Office of the Basic</t>
  </si>
  <si>
    <t>Office of the Private</t>
  </si>
  <si>
    <t xml:space="preserve">Department of Local </t>
  </si>
  <si>
    <t>Police School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</si>
  <si>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</si>
  <si>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</si>
  <si>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</si>
  <si>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</si>
  <si>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</si>
  <si>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</si>
  <si>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</si>
  <si>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</si>
  <si>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</si>
  <si>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</si>
  <si>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</si>
  <si>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</si>
  <si>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</si>
  <si>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</si>
  <si>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</si>
  <si>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</si>
  <si>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</si>
  <si>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</si>
  <si>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</si>
  <si>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</si>
  <si>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</si>
  <si>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</si>
  <si>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</si>
  <si>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</si>
  <si>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</si>
  <si>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</si>
  <si>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</si>
  <si>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-</t>
  </si>
  <si>
    <t>Pa Phayom District</t>
  </si>
  <si>
    <t>อำเภอศรีนครินทร์</t>
  </si>
  <si>
    <t>Srinagarindra District</t>
  </si>
  <si>
    <t xml:space="preserve">     ที่มา:  สำนักงานเขตพื้นที่การศึกษาประถมศึกษาพัทลุง  เขต 1 เขต 2</t>
  </si>
  <si>
    <t>Source: Phatthalung Primary Educational Service Area Office, Area 1 Area 2</t>
  </si>
  <si>
    <t xml:space="preserve">            สำนักงานเขตพื้นที่การศึกษามัธยมศึกษาเขต 12</t>
  </si>
  <si>
    <t xml:space="preserve">            The Secondary Educational Service Area Office, 12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</si>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</sst>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87" fontId="4" fillId="0" borderId="13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13" xfId="1" applyNumberFormat="1" applyFont="1" applyBorder="1"/>
    <xf numFmtId="187" fontId="4" fillId="0" borderId="7" xfId="1" applyNumberFormat="1" applyFont="1" applyBorder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87" fontId="4" fillId="0" borderId="13" xfId="1" applyNumberFormat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187" fontId="4" fillId="0" borderId="11" xfId="1" applyNumberFormat="1" applyFont="1" applyBorder="1" applyAlignment="1">
      <alignment vertical="center"/>
    </xf>
    <xf numFmtId="0" fontId="4" fillId="0" borderId="14" xfId="0" applyFont="1" applyBorder="1"/>
    <xf numFmtId="0" fontId="4" fillId="0" borderId="9" xfId="0" applyFont="1" applyBorder="1"/>
    <xf numFmtId="0" fontId="6" fillId="0" borderId="0" xfId="0" applyFont="1" applyBorder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0</xdr:row>
      <xdr:rowOff>38100</xdr:rowOff>
    </xdr:from>
    <xdr:to>
      <xdr:col>23</xdr:col>
      <xdr:colOff>9525</xdr:colOff>
      <xdr:row>10</xdr:row>
      <xdr:rowOff>66675</xdr:rowOff>
    </xdr:to>
    <xdr:grpSp>
      <xdr:nvGrpSpPr>
        <xdr:cNvPr id="2" name="Group 12"/>
        <xdr:cNvGrpSpPr/>
      </xdr:nvGrpSpPr>
      <xdr:grpSpPr>
        <a:xfrm>
          <a:off x="10096500" y="38100"/>
          <a:ext cx="371475" cy="2162175"/>
          <a:chOff x="9515475" y="38100"/>
          <a:chExt cx="371475" cy="2019300"/>
        </a:xfrm>
      </xdr:grpSpPr>
      <xdr:grpSp>
        <xdr:nvGrpSpPr>
          <xdr:cNvPr id="3" name="Group 8"/>
          <xdr:cNvGrpSpPr/>
        </xdr:nvGrpSpPr>
        <xdr:grpSpPr>
          <a:xfrm>
            <a:off x="95154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82150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showGridLines="0" tabSelected="1" topLeftCell="A8" workbookViewId="0">
      <selection activeCell="H19" sqref="H19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5" width="9.42578125" style="6" customWidth="1"/>
    <col min="6" max="6" width="9.7109375" style="6" customWidth="1"/>
    <col min="7" max="7" width="8.425781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0</v>
      </c>
      <c r="C1" s="3">
        <v>3.4</v>
      </c>
      <c r="D1" s="2" t="s">
        <v>1</v>
      </c>
    </row>
    <row r="2" spans="1:23" s="4" customFormat="1">
      <c r="B2" s="5" t="s">
        <v>2</v>
      </c>
      <c r="C2" s="3">
        <v>3.4</v>
      </c>
      <c r="D2" s="5" t="s">
        <v>3</v>
      </c>
    </row>
    <row r="3" spans="1:23" ht="6" customHeight="1"/>
    <row r="4" spans="1:23" s="16" customFormat="1" ht="21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7.25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5" t="s">
        <v>9</v>
      </c>
      <c r="R5" s="26"/>
      <c r="S5" s="27"/>
      <c r="T5" s="28"/>
      <c r="U5" s="17"/>
    </row>
    <row r="6" spans="1:23" s="16" customFormat="1" ht="17.25">
      <c r="A6" s="17"/>
      <c r="B6" s="17"/>
      <c r="C6" s="17"/>
      <c r="D6" s="18"/>
      <c r="E6" s="22"/>
      <c r="F6" s="23"/>
      <c r="G6" s="24"/>
      <c r="H6" s="22" t="s">
        <v>10</v>
      </c>
      <c r="I6" s="23"/>
      <c r="J6" s="24"/>
      <c r="K6" s="22" t="s">
        <v>11</v>
      </c>
      <c r="L6" s="23"/>
      <c r="M6" s="23"/>
      <c r="N6" s="22"/>
      <c r="O6" s="23"/>
      <c r="P6" s="24"/>
      <c r="Q6" s="22" t="s">
        <v>12</v>
      </c>
      <c r="R6" s="29"/>
      <c r="S6" s="24"/>
      <c r="T6" s="28"/>
      <c r="U6" s="17"/>
    </row>
    <row r="7" spans="1:23" s="16" customFormat="1" ht="17.25">
      <c r="A7" s="17"/>
      <c r="B7" s="17"/>
      <c r="C7" s="17"/>
      <c r="D7" s="18"/>
      <c r="E7" s="22"/>
      <c r="F7" s="23"/>
      <c r="G7" s="24"/>
      <c r="H7" s="22" t="s">
        <v>13</v>
      </c>
      <c r="I7" s="23"/>
      <c r="J7" s="24"/>
      <c r="K7" s="22" t="s">
        <v>14</v>
      </c>
      <c r="L7" s="23"/>
      <c r="M7" s="23"/>
      <c r="N7" s="22" t="s">
        <v>15</v>
      </c>
      <c r="O7" s="23"/>
      <c r="P7" s="24"/>
      <c r="Q7" s="30" t="s">
        <v>16</v>
      </c>
      <c r="R7" s="31"/>
      <c r="S7" s="32"/>
      <c r="T7" s="28"/>
      <c r="U7" s="17"/>
    </row>
    <row r="8" spans="1:23" s="16" customFormat="1" ht="17.25">
      <c r="A8" s="17"/>
      <c r="B8" s="17"/>
      <c r="C8" s="17"/>
      <c r="D8" s="18"/>
      <c r="E8" s="22" t="s">
        <v>17</v>
      </c>
      <c r="F8" s="23"/>
      <c r="G8" s="24"/>
      <c r="H8" s="22" t="s">
        <v>18</v>
      </c>
      <c r="I8" s="23"/>
      <c r="J8" s="24"/>
      <c r="K8" s="22" t="s">
        <v>19</v>
      </c>
      <c r="L8" s="23"/>
      <c r="M8" s="23"/>
      <c r="N8" s="22" t="s">
        <v>20</v>
      </c>
      <c r="O8" s="23"/>
      <c r="P8" s="24"/>
      <c r="Q8" s="30" t="s">
        <v>21</v>
      </c>
      <c r="R8" s="31"/>
      <c r="S8" s="32"/>
      <c r="T8" s="28"/>
      <c r="U8" s="17"/>
    </row>
    <row r="9" spans="1:23" s="16" customFormat="1" ht="17.25">
      <c r="A9" s="17"/>
      <c r="B9" s="17"/>
      <c r="C9" s="17"/>
      <c r="D9" s="18"/>
      <c r="E9" s="22" t="s">
        <v>22</v>
      </c>
      <c r="F9" s="23"/>
      <c r="G9" s="24"/>
      <c r="H9" s="33" t="s">
        <v>23</v>
      </c>
      <c r="I9" s="34"/>
      <c r="J9" s="35"/>
      <c r="K9" s="33" t="s">
        <v>23</v>
      </c>
      <c r="L9" s="34"/>
      <c r="M9" s="34"/>
      <c r="N9" s="33" t="s">
        <v>24</v>
      </c>
      <c r="O9" s="34"/>
      <c r="P9" s="35"/>
      <c r="Q9" s="33"/>
      <c r="R9" s="34"/>
      <c r="S9" s="35"/>
      <c r="T9" s="28"/>
      <c r="U9" s="17"/>
    </row>
    <row r="10" spans="1:23" s="16" customFormat="1" ht="17.25">
      <c r="A10" s="17"/>
      <c r="B10" s="17"/>
      <c r="C10" s="17"/>
      <c r="D10" s="18"/>
      <c r="E10" s="36" t="s">
        <v>17</v>
      </c>
      <c r="F10" s="36" t="s">
        <v>25</v>
      </c>
      <c r="G10" s="36" t="s">
        <v>26</v>
      </c>
      <c r="H10" s="37" t="s">
        <v>17</v>
      </c>
      <c r="I10" s="37" t="s">
        <v>25</v>
      </c>
      <c r="J10" s="38" t="s">
        <v>26</v>
      </c>
      <c r="K10" s="36" t="s">
        <v>17</v>
      </c>
      <c r="L10" s="36" t="s">
        <v>25</v>
      </c>
      <c r="M10" s="36" t="s">
        <v>26</v>
      </c>
      <c r="N10" s="37" t="s">
        <v>17</v>
      </c>
      <c r="O10" s="37" t="s">
        <v>25</v>
      </c>
      <c r="P10" s="37" t="s">
        <v>26</v>
      </c>
      <c r="Q10" s="37" t="s">
        <v>17</v>
      </c>
      <c r="R10" s="37" t="s">
        <v>25</v>
      </c>
      <c r="S10" s="38" t="s">
        <v>26</v>
      </c>
      <c r="T10" s="28"/>
      <c r="U10" s="17"/>
    </row>
    <row r="11" spans="1:23" s="16" customFormat="1" ht="17.25">
      <c r="A11" s="39"/>
      <c r="B11" s="39"/>
      <c r="C11" s="39"/>
      <c r="D11" s="40"/>
      <c r="E11" s="41" t="s">
        <v>22</v>
      </c>
      <c r="F11" s="41" t="s">
        <v>27</v>
      </c>
      <c r="G11" s="41" t="s">
        <v>28</v>
      </c>
      <c r="H11" s="41" t="s">
        <v>22</v>
      </c>
      <c r="I11" s="41" t="s">
        <v>27</v>
      </c>
      <c r="J11" s="41" t="s">
        <v>28</v>
      </c>
      <c r="K11" s="41" t="s">
        <v>22</v>
      </c>
      <c r="L11" s="41" t="s">
        <v>27</v>
      </c>
      <c r="M11" s="41" t="s">
        <v>28</v>
      </c>
      <c r="N11" s="41" t="s">
        <v>22</v>
      </c>
      <c r="O11" s="41" t="s">
        <v>27</v>
      </c>
      <c r="P11" s="41" t="s">
        <v>28</v>
      </c>
      <c r="Q11" s="41" t="s">
        <v>22</v>
      </c>
      <c r="R11" s="41" t="s">
        <v>27</v>
      </c>
      <c r="S11" s="41" t="s">
        <v>28</v>
      </c>
      <c r="T11" s="42"/>
      <c r="U11" s="39"/>
    </row>
    <row r="12" spans="1:23" s="20" customFormat="1" ht="3" customHeight="1">
      <c r="A12" s="43"/>
      <c r="B12" s="43"/>
      <c r="C12" s="43"/>
      <c r="D12" s="44"/>
      <c r="E12" s="38"/>
      <c r="F12" s="37"/>
      <c r="G12" s="37"/>
      <c r="H12" s="37"/>
      <c r="I12" s="37"/>
      <c r="J12" s="38"/>
      <c r="K12" s="37"/>
      <c r="L12" s="37"/>
      <c r="M12" s="37"/>
      <c r="N12" s="37"/>
      <c r="O12" s="37"/>
      <c r="P12" s="37"/>
      <c r="Q12" s="37"/>
      <c r="R12" s="37"/>
      <c r="S12" s="38"/>
      <c r="T12" s="45"/>
    </row>
    <row r="13" spans="1:23" s="51" customFormat="1" ht="24" customHeight="1">
      <c r="A13" s="46" t="s">
        <v>29</v>
      </c>
      <c r="B13" s="46"/>
      <c r="C13" s="46"/>
      <c r="D13" s="46"/>
      <c r="E13" s="47">
        <f>SUM(F13+G13)</f>
        <v>4997</v>
      </c>
      <c r="F13" s="48">
        <f>SUM(I13+L13+O13+R13)</f>
        <v>1244</v>
      </c>
      <c r="G13" s="48">
        <f>SUM(J13+M13+P13+S13)</f>
        <v>3753</v>
      </c>
      <c r="H13" s="48">
        <f t="shared" ref="H13:T13" si="0">SUM(H14:H24)</f>
        <v>3584</v>
      </c>
      <c r="I13" s="48">
        <f t="shared" si="0"/>
        <v>880</v>
      </c>
      <c r="J13" s="48">
        <f t="shared" si="0"/>
        <v>2704</v>
      </c>
      <c r="K13" s="48">
        <f t="shared" si="0"/>
        <v>1084</v>
      </c>
      <c r="L13" s="48">
        <f t="shared" si="0"/>
        <v>302</v>
      </c>
      <c r="M13" s="48">
        <f t="shared" si="0"/>
        <v>782</v>
      </c>
      <c r="N13" s="48">
        <f t="shared" si="0"/>
        <v>321</v>
      </c>
      <c r="O13" s="48">
        <f t="shared" si="0"/>
        <v>57</v>
      </c>
      <c r="P13" s="48">
        <f t="shared" si="0"/>
        <v>264</v>
      </c>
      <c r="Q13" s="48">
        <f t="shared" si="0"/>
        <v>8</v>
      </c>
      <c r="R13" s="48">
        <f t="shared" si="0"/>
        <v>5</v>
      </c>
      <c r="S13" s="48">
        <f t="shared" si="0"/>
        <v>3</v>
      </c>
      <c r="T13" s="49">
        <f t="shared" si="0"/>
        <v>0</v>
      </c>
      <c r="U13" s="50" t="s">
        <v>22</v>
      </c>
    </row>
    <row r="14" spans="1:23" s="16" customFormat="1" ht="17.25">
      <c r="A14" s="20" t="s">
        <v>30</v>
      </c>
      <c r="B14" s="20"/>
      <c r="C14" s="20"/>
      <c r="D14" s="20"/>
      <c r="E14" s="47">
        <f t="shared" ref="E14:E25" si="1">SUM(F14+G14)</f>
        <v>1350</v>
      </c>
      <c r="F14" s="48">
        <f t="shared" ref="F14:G24" si="2">SUM(I14+L14+O14+R14)</f>
        <v>247</v>
      </c>
      <c r="G14" s="48">
        <f t="shared" si="2"/>
        <v>1103</v>
      </c>
      <c r="H14" s="52">
        <f>SUM(I14:J14)</f>
        <v>750</v>
      </c>
      <c r="I14" s="52">
        <v>152</v>
      </c>
      <c r="J14" s="53">
        <v>598</v>
      </c>
      <c r="K14" s="52">
        <f>SUM(L14:M14)</f>
        <v>345</v>
      </c>
      <c r="L14" s="52">
        <v>56</v>
      </c>
      <c r="M14" s="52">
        <v>289</v>
      </c>
      <c r="N14" s="52">
        <f>SUM(O14:P14)</f>
        <v>255</v>
      </c>
      <c r="O14" s="52">
        <v>39</v>
      </c>
      <c r="P14" s="52">
        <v>216</v>
      </c>
      <c r="Q14" s="52">
        <v>0</v>
      </c>
      <c r="R14" s="52">
        <v>0</v>
      </c>
      <c r="S14" s="53">
        <v>0</v>
      </c>
      <c r="T14" s="54" t="s">
        <v>31</v>
      </c>
      <c r="U14" s="55"/>
      <c r="V14" s="56"/>
      <c r="W14" s="20"/>
    </row>
    <row r="15" spans="1:23" s="16" customFormat="1" ht="17.25">
      <c r="A15" s="20" t="s">
        <v>32</v>
      </c>
      <c r="B15" s="50"/>
      <c r="E15" s="47">
        <f t="shared" si="1"/>
        <v>556</v>
      </c>
      <c r="F15" s="48">
        <f t="shared" si="2"/>
        <v>199</v>
      </c>
      <c r="G15" s="48">
        <f t="shared" si="2"/>
        <v>357</v>
      </c>
      <c r="H15" s="52">
        <f t="shared" ref="H15:H24" si="3">SUM(I15:J15)</f>
        <v>250</v>
      </c>
      <c r="I15" s="52">
        <v>70</v>
      </c>
      <c r="J15" s="53">
        <v>180</v>
      </c>
      <c r="K15" s="52">
        <f t="shared" ref="K15:K24" si="4">SUM(L15:M15)</f>
        <v>306</v>
      </c>
      <c r="L15" s="52">
        <v>129</v>
      </c>
      <c r="M15" s="52">
        <v>177</v>
      </c>
      <c r="N15" s="47">
        <f t="shared" ref="N15:N24" si="5">SUM(O15:P15)</f>
        <v>0</v>
      </c>
      <c r="O15" s="47">
        <v>0</v>
      </c>
      <c r="P15" s="47">
        <v>0</v>
      </c>
      <c r="Q15" s="52">
        <v>0</v>
      </c>
      <c r="R15" s="52">
        <v>0</v>
      </c>
      <c r="S15" s="53">
        <v>0</v>
      </c>
      <c r="T15" s="54" t="s">
        <v>33</v>
      </c>
      <c r="U15" s="55"/>
      <c r="V15" s="55"/>
      <c r="W15" s="55"/>
    </row>
    <row r="16" spans="1:23" s="16" customFormat="1" ht="17.25">
      <c r="A16" s="20" t="s">
        <v>34</v>
      </c>
      <c r="B16" s="50"/>
      <c r="C16" s="20"/>
      <c r="D16" s="20"/>
      <c r="E16" s="47">
        <f t="shared" si="1"/>
        <v>361</v>
      </c>
      <c r="F16" s="48">
        <f t="shared" si="2"/>
        <v>99</v>
      </c>
      <c r="G16" s="48">
        <f t="shared" si="2"/>
        <v>262</v>
      </c>
      <c r="H16" s="52">
        <f t="shared" si="3"/>
        <v>296</v>
      </c>
      <c r="I16" s="52">
        <v>79</v>
      </c>
      <c r="J16" s="53">
        <v>217</v>
      </c>
      <c r="K16" s="52">
        <f t="shared" si="4"/>
        <v>32</v>
      </c>
      <c r="L16" s="52">
        <v>13</v>
      </c>
      <c r="M16" s="52">
        <v>19</v>
      </c>
      <c r="N16" s="52">
        <f t="shared" si="5"/>
        <v>33</v>
      </c>
      <c r="O16" s="52">
        <v>7</v>
      </c>
      <c r="P16" s="52">
        <v>26</v>
      </c>
      <c r="Q16" s="52">
        <v>0</v>
      </c>
      <c r="R16" s="52">
        <v>0</v>
      </c>
      <c r="S16" s="53">
        <v>0</v>
      </c>
      <c r="T16" s="19" t="s">
        <v>35</v>
      </c>
      <c r="U16" s="55"/>
      <c r="V16" s="55"/>
      <c r="W16" s="55"/>
    </row>
    <row r="17" spans="1:21" s="16" customFormat="1" ht="17.25">
      <c r="A17" s="20" t="s">
        <v>36</v>
      </c>
      <c r="B17" s="50"/>
      <c r="C17" s="20"/>
      <c r="D17" s="20"/>
      <c r="E17" s="47">
        <f t="shared" si="1"/>
        <v>366</v>
      </c>
      <c r="F17" s="48">
        <f t="shared" si="2"/>
        <v>96</v>
      </c>
      <c r="G17" s="48">
        <f t="shared" si="2"/>
        <v>270</v>
      </c>
      <c r="H17" s="52">
        <f t="shared" si="3"/>
        <v>268</v>
      </c>
      <c r="I17" s="52">
        <v>73</v>
      </c>
      <c r="J17" s="53">
        <v>195</v>
      </c>
      <c r="K17" s="52">
        <f t="shared" si="4"/>
        <v>81</v>
      </c>
      <c r="L17" s="52">
        <v>18</v>
      </c>
      <c r="M17" s="52">
        <v>63</v>
      </c>
      <c r="N17" s="52">
        <f t="shared" si="5"/>
        <v>17</v>
      </c>
      <c r="O17" s="52">
        <v>5</v>
      </c>
      <c r="P17" s="52">
        <v>12</v>
      </c>
      <c r="Q17" s="52">
        <v>0</v>
      </c>
      <c r="R17" s="52">
        <v>0</v>
      </c>
      <c r="S17" s="53">
        <v>0</v>
      </c>
      <c r="T17" s="19" t="s">
        <v>37</v>
      </c>
      <c r="U17" s="20"/>
    </row>
    <row r="18" spans="1:21" s="16" customFormat="1" ht="17.25">
      <c r="A18" s="20" t="s">
        <v>38</v>
      </c>
      <c r="B18" s="20"/>
      <c r="C18" s="20"/>
      <c r="D18" s="21"/>
      <c r="E18" s="48">
        <f t="shared" si="1"/>
        <v>611</v>
      </c>
      <c r="F18" s="48">
        <f t="shared" si="2"/>
        <v>137</v>
      </c>
      <c r="G18" s="48">
        <f t="shared" si="2"/>
        <v>474</v>
      </c>
      <c r="H18" s="52">
        <f t="shared" si="3"/>
        <v>568</v>
      </c>
      <c r="I18" s="52">
        <v>128</v>
      </c>
      <c r="J18" s="53">
        <v>440</v>
      </c>
      <c r="K18" s="52">
        <f t="shared" si="4"/>
        <v>37</v>
      </c>
      <c r="L18" s="52">
        <v>5</v>
      </c>
      <c r="M18" s="52">
        <v>32</v>
      </c>
      <c r="N18" s="52">
        <f t="shared" si="5"/>
        <v>6</v>
      </c>
      <c r="O18" s="52">
        <v>4</v>
      </c>
      <c r="P18" s="52">
        <v>2</v>
      </c>
      <c r="Q18" s="52">
        <v>0</v>
      </c>
      <c r="R18" s="52">
        <v>0</v>
      </c>
      <c r="S18" s="53">
        <v>0</v>
      </c>
      <c r="T18" s="19" t="s">
        <v>39</v>
      </c>
      <c r="U18" s="20"/>
    </row>
    <row r="19" spans="1:21" s="16" customFormat="1" ht="17.25">
      <c r="A19" s="20" t="s">
        <v>40</v>
      </c>
      <c r="B19" s="20"/>
      <c r="C19" s="20"/>
      <c r="D19" s="21"/>
      <c r="E19" s="48">
        <f t="shared" si="1"/>
        <v>543</v>
      </c>
      <c r="F19" s="48">
        <f t="shared" si="2"/>
        <v>165</v>
      </c>
      <c r="G19" s="48">
        <f t="shared" si="2"/>
        <v>378</v>
      </c>
      <c r="H19" s="52">
        <f t="shared" si="3"/>
        <v>470</v>
      </c>
      <c r="I19" s="52">
        <v>134</v>
      </c>
      <c r="J19" s="53">
        <v>336</v>
      </c>
      <c r="K19" s="52">
        <f t="shared" si="4"/>
        <v>68</v>
      </c>
      <c r="L19" s="52">
        <v>29</v>
      </c>
      <c r="M19" s="52">
        <v>39</v>
      </c>
      <c r="N19" s="52">
        <f t="shared" si="5"/>
        <v>5</v>
      </c>
      <c r="O19" s="52">
        <v>2</v>
      </c>
      <c r="P19" s="52">
        <v>3</v>
      </c>
      <c r="Q19" s="52">
        <v>0</v>
      </c>
      <c r="R19" s="52">
        <v>0</v>
      </c>
      <c r="S19" s="53">
        <v>0</v>
      </c>
      <c r="T19" s="19" t="s">
        <v>41</v>
      </c>
      <c r="U19" s="20"/>
    </row>
    <row r="20" spans="1:21" s="16" customFormat="1" ht="17.25">
      <c r="A20" s="20" t="s">
        <v>42</v>
      </c>
      <c r="B20" s="20"/>
      <c r="C20" s="20"/>
      <c r="D20" s="21"/>
      <c r="E20" s="48">
        <f t="shared" si="1"/>
        <v>146</v>
      </c>
      <c r="F20" s="48">
        <f t="shared" si="2"/>
        <v>44</v>
      </c>
      <c r="G20" s="48">
        <f t="shared" si="2"/>
        <v>102</v>
      </c>
      <c r="H20" s="52">
        <f t="shared" si="3"/>
        <v>146</v>
      </c>
      <c r="I20" s="52">
        <v>44</v>
      </c>
      <c r="J20" s="53">
        <v>102</v>
      </c>
      <c r="K20" s="52">
        <f t="shared" si="4"/>
        <v>0</v>
      </c>
      <c r="L20" s="52">
        <v>0</v>
      </c>
      <c r="M20" s="52">
        <v>0</v>
      </c>
      <c r="N20" s="52">
        <f t="shared" si="5"/>
        <v>0</v>
      </c>
      <c r="O20" s="52">
        <v>0</v>
      </c>
      <c r="P20" s="52">
        <v>0</v>
      </c>
      <c r="Q20" s="52">
        <v>0</v>
      </c>
      <c r="R20" s="52">
        <v>0</v>
      </c>
      <c r="S20" s="53">
        <v>0</v>
      </c>
      <c r="T20" s="19" t="s">
        <v>43</v>
      </c>
      <c r="U20" s="20"/>
    </row>
    <row r="21" spans="1:21" s="16" customFormat="1" ht="17.25">
      <c r="A21" s="20" t="s">
        <v>44</v>
      </c>
      <c r="B21" s="20"/>
      <c r="C21" s="20"/>
      <c r="D21" s="21"/>
      <c r="E21" s="48">
        <f t="shared" si="1"/>
        <v>377</v>
      </c>
      <c r="F21" s="48">
        <f t="shared" si="2"/>
        <v>103</v>
      </c>
      <c r="G21" s="48">
        <f t="shared" si="2"/>
        <v>274</v>
      </c>
      <c r="H21" s="52">
        <f t="shared" si="3"/>
        <v>270</v>
      </c>
      <c r="I21" s="52">
        <v>72</v>
      </c>
      <c r="J21" s="53">
        <v>198</v>
      </c>
      <c r="K21" s="52">
        <f t="shared" si="4"/>
        <v>107</v>
      </c>
      <c r="L21" s="52">
        <v>31</v>
      </c>
      <c r="M21" s="52">
        <v>76</v>
      </c>
      <c r="N21" s="52">
        <f t="shared" si="5"/>
        <v>0</v>
      </c>
      <c r="O21" s="52">
        <v>0</v>
      </c>
      <c r="P21" s="52">
        <v>0</v>
      </c>
      <c r="Q21" s="52">
        <v>0</v>
      </c>
      <c r="R21" s="52">
        <v>0</v>
      </c>
      <c r="S21" s="53">
        <v>0</v>
      </c>
      <c r="T21" s="19" t="s">
        <v>45</v>
      </c>
      <c r="U21" s="20"/>
    </row>
    <row r="22" spans="1:21" s="16" customFormat="1" ht="17.25">
      <c r="A22" s="55" t="s">
        <v>46</v>
      </c>
      <c r="B22" s="20"/>
      <c r="C22" s="20"/>
      <c r="D22" s="21"/>
      <c r="E22" s="48">
        <f t="shared" si="1"/>
        <v>229</v>
      </c>
      <c r="F22" s="48">
        <f t="shared" si="2"/>
        <v>54</v>
      </c>
      <c r="G22" s="48">
        <f t="shared" si="2"/>
        <v>175</v>
      </c>
      <c r="H22" s="52">
        <f t="shared" si="3"/>
        <v>182</v>
      </c>
      <c r="I22" s="52">
        <v>41</v>
      </c>
      <c r="J22" s="53">
        <v>141</v>
      </c>
      <c r="K22" s="52">
        <f t="shared" si="4"/>
        <v>42</v>
      </c>
      <c r="L22" s="52">
        <v>13</v>
      </c>
      <c r="M22" s="52">
        <v>29</v>
      </c>
      <c r="N22" s="52">
        <f t="shared" si="5"/>
        <v>5</v>
      </c>
      <c r="O22" s="52">
        <v>0</v>
      </c>
      <c r="P22" s="52">
        <v>5</v>
      </c>
      <c r="Q22" s="52">
        <v>0</v>
      </c>
      <c r="R22" s="52">
        <v>0</v>
      </c>
      <c r="S22" s="53">
        <v>0</v>
      </c>
      <c r="T22" s="19" t="s">
        <v>47</v>
      </c>
      <c r="U22" s="20"/>
    </row>
    <row r="23" spans="1:21" s="16" customFormat="1" ht="17.25">
      <c r="A23" s="55" t="s">
        <v>48</v>
      </c>
      <c r="B23" s="20"/>
      <c r="C23" s="20"/>
      <c r="D23" s="21"/>
      <c r="E23" s="48">
        <f>SUM(H23+K23+Q23)</f>
        <v>338</v>
      </c>
      <c r="F23" s="48">
        <f t="shared" ref="F23:G23" si="6">SUM(I23+L23+R23)</f>
        <v>77</v>
      </c>
      <c r="G23" s="48">
        <f t="shared" si="6"/>
        <v>261</v>
      </c>
      <c r="H23" s="52">
        <f t="shared" si="3"/>
        <v>264</v>
      </c>
      <c r="I23" s="52">
        <v>64</v>
      </c>
      <c r="J23" s="53">
        <v>200</v>
      </c>
      <c r="K23" s="52">
        <f t="shared" si="4"/>
        <v>66</v>
      </c>
      <c r="L23" s="52">
        <v>8</v>
      </c>
      <c r="M23" s="52">
        <v>58</v>
      </c>
      <c r="N23" s="57" t="s">
        <v>49</v>
      </c>
      <c r="O23" s="57" t="s">
        <v>49</v>
      </c>
      <c r="P23" s="57" t="s">
        <v>49</v>
      </c>
      <c r="Q23" s="52">
        <v>8</v>
      </c>
      <c r="R23" s="52">
        <v>5</v>
      </c>
      <c r="S23" s="53">
        <v>3</v>
      </c>
      <c r="T23" s="19" t="s">
        <v>50</v>
      </c>
      <c r="U23" s="20"/>
    </row>
    <row r="24" spans="1:21" s="16" customFormat="1" ht="17.25">
      <c r="A24" s="55" t="s">
        <v>51</v>
      </c>
      <c r="B24" s="20"/>
      <c r="C24" s="20"/>
      <c r="D24" s="21"/>
      <c r="E24" s="48">
        <f t="shared" si="1"/>
        <v>120</v>
      </c>
      <c r="F24" s="48">
        <f t="shared" si="2"/>
        <v>23</v>
      </c>
      <c r="G24" s="48">
        <f t="shared" si="2"/>
        <v>97</v>
      </c>
      <c r="H24" s="52">
        <f t="shared" si="3"/>
        <v>120</v>
      </c>
      <c r="I24" s="52">
        <v>23</v>
      </c>
      <c r="J24" s="53">
        <v>97</v>
      </c>
      <c r="K24" s="52">
        <f t="shared" si="4"/>
        <v>0</v>
      </c>
      <c r="L24" s="52">
        <v>0</v>
      </c>
      <c r="M24" s="52">
        <v>0</v>
      </c>
      <c r="N24" s="52">
        <f t="shared" si="5"/>
        <v>0</v>
      </c>
      <c r="O24" s="52">
        <v>0</v>
      </c>
      <c r="P24" s="52">
        <v>0</v>
      </c>
      <c r="Q24" s="52">
        <v>0</v>
      </c>
      <c r="R24" s="52">
        <v>0</v>
      </c>
      <c r="S24" s="53">
        <v>0</v>
      </c>
      <c r="T24" s="19" t="s">
        <v>52</v>
      </c>
      <c r="U24" s="20"/>
    </row>
    <row r="25" spans="1:21" s="16" customFormat="1" ht="3" customHeight="1">
      <c r="A25" s="58"/>
      <c r="B25" s="58"/>
      <c r="C25" s="58"/>
      <c r="D25" s="59"/>
      <c r="E25" s="60">
        <f t="shared" si="1"/>
        <v>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58"/>
    </row>
    <row r="26" spans="1:21" s="16" customFormat="1" ht="3" customHeight="1"/>
    <row r="27" spans="1:21" s="64" customFormat="1" ht="15">
      <c r="A27" s="63"/>
      <c r="C27" s="63"/>
      <c r="D27" s="63"/>
      <c r="E27" s="63"/>
      <c r="F27" s="63"/>
      <c r="G27" s="63"/>
      <c r="H27" s="63"/>
      <c r="J27" s="63"/>
    </row>
    <row r="28" spans="1:21" s="64" customFormat="1" ht="17.25">
      <c r="B28" s="16" t="s">
        <v>53</v>
      </c>
      <c r="C28" s="16"/>
      <c r="D28" s="16"/>
      <c r="M28" s="16" t="s">
        <v>54</v>
      </c>
    </row>
    <row r="29" spans="1:21">
      <c r="B29" s="16" t="s">
        <v>55</v>
      </c>
      <c r="C29" s="16"/>
      <c r="D29" s="16"/>
      <c r="M29" s="16" t="s">
        <v>56</v>
      </c>
    </row>
    <row r="30" spans="1:21">
      <c r="B30" s="16" t="s">
        <v>57</v>
      </c>
      <c r="C30" s="16"/>
      <c r="D30" s="16"/>
      <c r="E30" s="16"/>
      <c r="F30" s="16"/>
      <c r="G30" s="16"/>
      <c r="I30" s="16"/>
      <c r="M30" s="16" t="s">
        <v>58</v>
      </c>
    </row>
  </sheetData>
  <mergeCells count="27">
    <mergeCell ref="A13:D13"/>
    <mergeCell ref="E8:G8"/>
    <mergeCell ref="H8:J8"/>
    <mergeCell ref="K8:M8"/>
    <mergeCell ref="N8:P8"/>
    <mergeCell ref="Q8:S8"/>
    <mergeCell ref="E9:G9"/>
    <mergeCell ref="H9:J9"/>
    <mergeCell ref="K9:M9"/>
    <mergeCell ref="N9:P9"/>
    <mergeCell ref="Q9:S9"/>
    <mergeCell ref="Q6:S6"/>
    <mergeCell ref="E7:G7"/>
    <mergeCell ref="H7:J7"/>
    <mergeCell ref="K7:M7"/>
    <mergeCell ref="N7:P7"/>
    <mergeCell ref="Q7:S7"/>
    <mergeCell ref="A4:D11"/>
    <mergeCell ref="H4:S4"/>
    <mergeCell ref="T4:U11"/>
    <mergeCell ref="H5:J5"/>
    <mergeCell ref="K5:M5"/>
    <mergeCell ref="Q5:S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2018-09-18T04:45:22Z</dcterms:created>
  <dcterms:modified xsi:type="dcterms:W3CDTF">2018-09-18T04:45:31Z</dcterms:modified>
</cp:coreProperties>
</file>